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215" yWindow="165" windowWidth="8460" windowHeight="9585"/>
  </bookViews>
  <sheets>
    <sheet name="ВиЗО" sheetId="2" r:id="rId1"/>
  </sheets>
  <calcPr calcId="145621"/>
</workbook>
</file>

<file path=xl/calcChain.xml><?xml version="1.0" encoding="utf-8"?>
<calcChain xmlns="http://schemas.openxmlformats.org/spreadsheetml/2006/main">
  <c r="G93" i="2" l="1"/>
  <c r="G257" i="2" l="1"/>
  <c r="G256" i="2"/>
  <c r="G74" i="2" l="1"/>
  <c r="G114" i="2" l="1"/>
  <c r="G242" i="2"/>
  <c r="G177" i="2"/>
  <c r="G52" i="2" l="1"/>
  <c r="G147" i="2"/>
  <c r="G45" i="2"/>
  <c r="G197" i="2" l="1"/>
  <c r="G69" i="2" l="1"/>
  <c r="G186" i="2" l="1"/>
  <c r="G40" i="2"/>
  <c r="G129" i="2"/>
  <c r="G254" i="2"/>
  <c r="G19" i="2" l="1"/>
  <c r="G72" i="2" l="1"/>
  <c r="G174" i="2" l="1"/>
  <c r="G176" i="2" l="1"/>
  <c r="G68" i="2" l="1"/>
  <c r="G127" i="2" l="1"/>
  <c r="G21" i="2" l="1"/>
  <c r="G99" i="2" l="1"/>
  <c r="G154" i="2" l="1"/>
  <c r="G81" i="2" l="1"/>
  <c r="G236" i="2" l="1"/>
  <c r="G62" i="2" l="1"/>
  <c r="G264" i="2" l="1"/>
  <c r="G263" i="2"/>
  <c r="G262" i="2"/>
  <c r="G261" i="2"/>
  <c r="G260" i="2"/>
  <c r="G259" i="2"/>
  <c r="G258" i="2"/>
  <c r="G255" i="2"/>
  <c r="G253" i="2"/>
  <c r="G252" i="2"/>
  <c r="G251" i="2"/>
  <c r="G250" i="2"/>
  <c r="G249" i="2"/>
  <c r="G248" i="2"/>
  <c r="G247" i="2"/>
  <c r="G246" i="2"/>
  <c r="G245" i="2"/>
  <c r="G244" i="2"/>
  <c r="G243" i="2"/>
  <c r="G241" i="2"/>
  <c r="G240" i="2"/>
  <c r="G239" i="2"/>
  <c r="G238" i="2"/>
  <c r="G237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6" i="2"/>
  <c r="G195" i="2"/>
  <c r="G194" i="2"/>
  <c r="G193" i="2"/>
  <c r="G192" i="2"/>
  <c r="G191" i="2"/>
  <c r="G190" i="2"/>
  <c r="G189" i="2"/>
  <c r="G188" i="2"/>
  <c r="G187" i="2"/>
  <c r="G185" i="2"/>
  <c r="G184" i="2"/>
  <c r="G183" i="2"/>
  <c r="G182" i="2"/>
  <c r="G181" i="2"/>
  <c r="G180" i="2"/>
  <c r="G179" i="2"/>
  <c r="G178" i="2"/>
  <c r="G175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3" i="2"/>
  <c r="G152" i="2"/>
  <c r="G151" i="2"/>
  <c r="G150" i="2"/>
  <c r="F149" i="2"/>
  <c r="G149" i="2" s="1"/>
  <c r="G148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8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2" i="2"/>
  <c r="G91" i="2"/>
  <c r="G90" i="2"/>
  <c r="G89" i="2"/>
  <c r="G88" i="2"/>
  <c r="G87" i="2"/>
  <c r="G86" i="2"/>
  <c r="G85" i="2"/>
  <c r="G84" i="2"/>
  <c r="G83" i="2"/>
  <c r="G82" i="2"/>
  <c r="G80" i="2"/>
  <c r="G79" i="2"/>
  <c r="G78" i="2"/>
  <c r="G77" i="2"/>
  <c r="G76" i="2"/>
  <c r="F75" i="2"/>
  <c r="G75" i="2" s="1"/>
  <c r="G73" i="2"/>
  <c r="G71" i="2"/>
  <c r="G70" i="2"/>
  <c r="G67" i="2"/>
  <c r="G66" i="2"/>
  <c r="G65" i="2"/>
  <c r="G64" i="2"/>
  <c r="G63" i="2"/>
  <c r="G61" i="2"/>
  <c r="G60" i="2"/>
  <c r="G59" i="2"/>
  <c r="G58" i="2"/>
  <c r="G57" i="2"/>
  <c r="G56" i="2"/>
  <c r="G55" i="2"/>
  <c r="G54" i="2"/>
  <c r="G53" i="2"/>
  <c r="G51" i="2"/>
  <c r="G50" i="2"/>
  <c r="G49" i="2"/>
  <c r="G48" i="2"/>
  <c r="G47" i="2"/>
  <c r="G46" i="2"/>
  <c r="G44" i="2"/>
  <c r="G43" i="2"/>
  <c r="G42" i="2"/>
  <c r="G41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F26" i="2"/>
  <c r="G26" i="2" s="1"/>
  <c r="G25" i="2"/>
  <c r="G24" i="2"/>
  <c r="G23" i="2"/>
  <c r="G22" i="2"/>
  <c r="G20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265" i="2" l="1"/>
</calcChain>
</file>

<file path=xl/sharedStrings.xml><?xml version="1.0" encoding="utf-8"?>
<sst xmlns="http://schemas.openxmlformats.org/spreadsheetml/2006/main" count="265" uniqueCount="265">
  <si>
    <t>Абдуразоков Акмал Абдулхатович</t>
  </si>
  <si>
    <t>Абдурахимов Дониербек Давлатбек оглы</t>
  </si>
  <si>
    <t>Абдыкалыков Али Тимурович</t>
  </si>
  <si>
    <t>Адашинская Екатерина Владимировна</t>
  </si>
  <si>
    <t>Александров Владимир Александрович</t>
  </si>
  <si>
    <t>Алимгулов Наиль Эрикович</t>
  </si>
  <si>
    <t>Андреева Мария Сергеевна</t>
  </si>
  <si>
    <t>Анищенко Евгений Эдуардович</t>
  </si>
  <si>
    <t>Антонов Станислав Александрович</t>
  </si>
  <si>
    <t>Антонова Вероника Олеговна</t>
  </si>
  <si>
    <t>Арбузников Артём Сергеевич</t>
  </si>
  <si>
    <t>Арнадцкая Эмилия Викторовна</t>
  </si>
  <si>
    <t>Асипенок Роман Романович</t>
  </si>
  <si>
    <t>Атаджанов Тимур Русланович</t>
  </si>
  <si>
    <t>Атанова Кристина Александровна</t>
  </si>
  <si>
    <t>Атляков Владимир Александрович</t>
  </si>
  <si>
    <t>Афанасьев Иван Анатольевич</t>
  </si>
  <si>
    <t>Афонин Андрей Дмитриевич</t>
  </si>
  <si>
    <t>Афонин Кирилл Викторович</t>
  </si>
  <si>
    <t>Бактыгереев Дамир Кажымуратович</t>
  </si>
  <si>
    <t>Баличева Екатерина Сергеевна</t>
  </si>
  <si>
    <t>Баракова Татьяна Федоровна</t>
  </si>
  <si>
    <t>Баркалова (Медведева) Вероника Александровна</t>
  </si>
  <si>
    <t>Батрак Валерий Александрович</t>
  </si>
  <si>
    <t>Бахаманова Рада Леонидовна</t>
  </si>
  <si>
    <t>Бахтиёров Нодир Бахтиёр угли</t>
  </si>
  <si>
    <t>Безкуцкая Виктория Леонидовна</t>
  </si>
  <si>
    <t>Биктимирова Рената Маратовна</t>
  </si>
  <si>
    <t>Блатов Сергей Александрович</t>
  </si>
  <si>
    <t>Богомазов Сергей Викторович</t>
  </si>
  <si>
    <t>Богуш Сергей Валерьевич</t>
  </si>
  <si>
    <t>Бондаренко Григорий Александрович</t>
  </si>
  <si>
    <t>Брикез Николай Владимирович</t>
  </si>
  <si>
    <t>Бровкин Андрей Александрович</t>
  </si>
  <si>
    <t>Бродский Андрей Александрович</t>
  </si>
  <si>
    <t>Бруско Диана Станиславовна</t>
  </si>
  <si>
    <t>Брынчик Игорь Андреевич</t>
  </si>
  <si>
    <t xml:space="preserve">Буронов Шухрат </t>
  </si>
  <si>
    <t>Вагнер Артур Игоревич</t>
  </si>
  <si>
    <t>Васильева Анна Сергеевна</t>
  </si>
  <si>
    <t>Вахнин Юрий Иванович</t>
  </si>
  <si>
    <t>Векшин Александр Игоревич</t>
  </si>
  <si>
    <t>Вервеин Дмитрий Викторович</t>
  </si>
  <si>
    <t>Верстова Валерия Вадимовна</t>
  </si>
  <si>
    <t>Вильданов Ришат Маратович</t>
  </si>
  <si>
    <t>Волков Даниил Евгеньевич</t>
  </si>
  <si>
    <t>Воропинова Карина Мурсаловна</t>
  </si>
  <si>
    <t>Гаджиев Мурад Заурбекович</t>
  </si>
  <si>
    <t>Герасимова Дарья Олеговна</t>
  </si>
  <si>
    <t>Глазырин Александр Егорович</t>
  </si>
  <si>
    <t>Глубучик Антон Евгеньевич</t>
  </si>
  <si>
    <t>Головин Михаил Николаевич</t>
  </si>
  <si>
    <t>Головко Александр Константинович</t>
  </si>
  <si>
    <t>Голубев Андрей Александрович</t>
  </si>
  <si>
    <t>Голубев Глеб Игоревич</t>
  </si>
  <si>
    <t>Горбенко Василий Васильевич</t>
  </si>
  <si>
    <t>Горепекин Дмитрий Игоревич</t>
  </si>
  <si>
    <t>Горохова Сайаана Васильевна</t>
  </si>
  <si>
    <t>Гребнёва Кристина Борисовна</t>
  </si>
  <si>
    <t xml:space="preserve">Григорьев Эдуард Игоревич </t>
  </si>
  <si>
    <t>Гриценко Анастасия Сергеевна</t>
  </si>
  <si>
    <t>Дегтярев Евгений Валерьевич</t>
  </si>
  <si>
    <t>Демшанов Ринат Ильясович</t>
  </si>
  <si>
    <t>Догадина Светлана Юрьевна</t>
  </si>
  <si>
    <t>Долбилов Никита Владимирович</t>
  </si>
  <si>
    <t>Дрибинская Юлия Валерьевна</t>
  </si>
  <si>
    <t>Духин Кирилл Олегович</t>
  </si>
  <si>
    <t>Дьяконов Евгений Владимирович</t>
  </si>
  <si>
    <t>Евтехов Роман Владимирович</t>
  </si>
  <si>
    <t>Елисейкина Валерия Сергеевна</t>
  </si>
  <si>
    <t>Емаков Алексей Олегович</t>
  </si>
  <si>
    <t>Еремеев Илья Иванович</t>
  </si>
  <si>
    <t>Ермаков Егор Константинович</t>
  </si>
  <si>
    <t>Ермолаев Анатолий Александрович</t>
  </si>
  <si>
    <t>Ершов Виктор Владимирович</t>
  </si>
  <si>
    <t>Ершов Михаил Михайлович</t>
  </si>
  <si>
    <t>Ескатова Жанара Бейбутовна+долг очное</t>
  </si>
  <si>
    <t>Желтов Игорь Михайлович</t>
  </si>
  <si>
    <t>Жидомиров Михаил Сергеевич</t>
  </si>
  <si>
    <t>Заварина Кристина Васильевна</t>
  </si>
  <si>
    <t>Закревский Игорь Андреевич</t>
  </si>
  <si>
    <t>Захаренко Михаил Михайлович</t>
  </si>
  <si>
    <t>Зуев Сергей Петрович</t>
  </si>
  <si>
    <t>Иванов Владимир Васильевич</t>
  </si>
  <si>
    <t>Иванов Михаил Валерьевич</t>
  </si>
  <si>
    <t>Игнатьев Максим Германович</t>
  </si>
  <si>
    <t>Инютин Андрей Анатольевич</t>
  </si>
  <si>
    <t>Исламов Данис Азатович</t>
  </si>
  <si>
    <t>Кабаев Дмитирий Алексеевич</t>
  </si>
  <si>
    <t>Кабин Максим Викторович</t>
  </si>
  <si>
    <t>Казакова Алина Юрьевна</t>
  </si>
  <si>
    <t xml:space="preserve">Казаку Роман </t>
  </si>
  <si>
    <t>Карбачева Кристина Владимировна</t>
  </si>
  <si>
    <t>Карзин Николай Борисович</t>
  </si>
  <si>
    <t>Карпов Александр Сергеевич</t>
  </si>
  <si>
    <t>Карпов Олег Сергеевич</t>
  </si>
  <si>
    <t>Качмазов Родион Хаджимуратович</t>
  </si>
  <si>
    <t>Кияшко Ольга Олеговна</t>
  </si>
  <si>
    <t>Клюев Дмитрий Алексеевич</t>
  </si>
  <si>
    <t>Ковалев Антон Александрович</t>
  </si>
  <si>
    <t>Ковшова Регина Алексеевна</t>
  </si>
  <si>
    <t>Колпаков Дмитрий Алексеевич</t>
  </si>
  <si>
    <t>Копылов Александр Андреевич</t>
  </si>
  <si>
    <t>Корбачев Владислав Николаевич</t>
  </si>
  <si>
    <t>Королёва Мария Игоревна</t>
  </si>
  <si>
    <t>Крицына Юлия Александровна</t>
  </si>
  <si>
    <t>Крюков Даниил Никитич</t>
  </si>
  <si>
    <t>Кузьмин Андрей Евгеньевич</t>
  </si>
  <si>
    <t>Кузьмин Дмитрий Сергеевич</t>
  </si>
  <si>
    <t>Кулиев Артык Викторович</t>
  </si>
  <si>
    <t>Куликов Максим Анатольевич</t>
  </si>
  <si>
    <t>Курдо Владислав Чеславович</t>
  </si>
  <si>
    <t>Курманаева Карина Азатовна</t>
  </si>
  <si>
    <r>
      <t xml:space="preserve">Лалыко Кристина Константиновна, </t>
    </r>
    <r>
      <rPr>
        <u/>
        <sz val="10"/>
        <color theme="1"/>
        <rFont val="Times New Roman"/>
        <family val="1"/>
        <charset val="204"/>
      </rPr>
      <t>долг ЭУ 8333</t>
    </r>
  </si>
  <si>
    <t>Лаптошкин Дмитрий Владимирович</t>
  </si>
  <si>
    <t>Левицкий Александр Владимирович</t>
  </si>
  <si>
    <t>Лесников Иван Владимирович</t>
  </si>
  <si>
    <t>Лещев Петр Михайлович</t>
  </si>
  <si>
    <t>Лещинский (Лапытько) Илья Вячеславович</t>
  </si>
  <si>
    <t>Липатов Вячеслав Валерьевич</t>
  </si>
  <si>
    <t>Литовченко Сандра Геннадьевна</t>
  </si>
  <si>
    <t>Лобанов Алексей Владимирович</t>
  </si>
  <si>
    <r>
      <t>Лобанов Евгений Константинович,</t>
    </r>
    <r>
      <rPr>
        <u/>
        <sz val="10"/>
        <color theme="1"/>
        <rFont val="Times New Roman"/>
        <family val="1"/>
        <charset val="204"/>
      </rPr>
      <t xml:space="preserve"> долг ИВО 1000</t>
    </r>
  </si>
  <si>
    <t>Лобанов Павел Владимирович</t>
  </si>
  <si>
    <t>Ловчий Дмитрий Игоревич</t>
  </si>
  <si>
    <t>Луканина Эльвира Раисовна</t>
  </si>
  <si>
    <t>Луконин Александр Николаевич</t>
  </si>
  <si>
    <t>Лысов Максим Олегович</t>
  </si>
  <si>
    <t>Любимова Екатерина Михайловна</t>
  </si>
  <si>
    <t xml:space="preserve">Мадаминов Бекзод </t>
  </si>
  <si>
    <t>Макаренко Александр Степанович</t>
  </si>
  <si>
    <t>Максимова Марина Сергеевна</t>
  </si>
  <si>
    <t>Мамедов Ильгам Захитович</t>
  </si>
  <si>
    <t>Манухин Павел Владимирович</t>
  </si>
  <si>
    <t>Марченко Юрий Константинович</t>
  </si>
  <si>
    <t>Матвеев Александр Павлович</t>
  </si>
  <si>
    <t>Матвеев Дмитрий Владимирович</t>
  </si>
  <si>
    <t>Матвеева Ирина Сергеевна</t>
  </si>
  <si>
    <t>Матюхин Иван Анатольевич</t>
  </si>
  <si>
    <t>Махов Роман Николаевич</t>
  </si>
  <si>
    <t>Маштакова Виктория Андреевна</t>
  </si>
  <si>
    <t>Мелешко Дмитрий Игоревич</t>
  </si>
  <si>
    <t>Митюшин Дмитрий Сергеевич</t>
  </si>
  <si>
    <t>Михайловский Евгений Игоревич</t>
  </si>
  <si>
    <t>Михаленко Александр Павлович</t>
  </si>
  <si>
    <t>Михтеляйнен Ася Георгиевна</t>
  </si>
  <si>
    <t>Моисеев Андрей Юрьевич</t>
  </si>
  <si>
    <t>Молчанов Василий Валерьевич</t>
  </si>
  <si>
    <t>Моруга Владислав Сергеевич</t>
  </si>
  <si>
    <t>Моторин Леонид Александрович</t>
  </si>
  <si>
    <t>Мохорев Александр Анатольевич</t>
  </si>
  <si>
    <t>Мухаммадова Гавхархон Мухаммад кизи</t>
  </si>
  <si>
    <t>Мягков Артемий Игорьевич</t>
  </si>
  <si>
    <t>Наскидаев Никита Геннадьевич</t>
  </si>
  <si>
    <t>Наумова Елена Владимировна</t>
  </si>
  <si>
    <t>Незнанов Павел Викторович</t>
  </si>
  <si>
    <t>Николаев Денис Александрович</t>
  </si>
  <si>
    <t>Николаев Ярослав Евгеньевич</t>
  </si>
  <si>
    <t>Норенко Андрей Игоревич</t>
  </si>
  <si>
    <t>Носков Павел Вячеславович</t>
  </si>
  <si>
    <t>Нусланг Яков Игоревич</t>
  </si>
  <si>
    <t>Окуловская Елена Александровна</t>
  </si>
  <si>
    <t>Орифжонов Исроилжон Музаффарович</t>
  </si>
  <si>
    <t>Орлов Дмитрий Олегович</t>
  </si>
  <si>
    <t>Осауло Антон Игоревич</t>
  </si>
  <si>
    <t>Охотников Артем Александрович</t>
  </si>
  <si>
    <t>Павлова Виктория Владиславовна</t>
  </si>
  <si>
    <t>Панкратьев Андрей Владимирович</t>
  </si>
  <si>
    <t>Панов Дмитрий Николаевич</t>
  </si>
  <si>
    <t>Паскин Дмитрий Михайлович</t>
  </si>
  <si>
    <t>Платонов Владислав Владимирович</t>
  </si>
  <si>
    <t>Побережный Александр Павлович</t>
  </si>
  <si>
    <t>Погорелов Михаил Сергеевич</t>
  </si>
  <si>
    <t>Подобрихин Евгений Константинович</t>
  </si>
  <si>
    <t>Попов Анатолий Владимирович</t>
  </si>
  <si>
    <t>Прокопчук Анатолий Анатольевич</t>
  </si>
  <si>
    <t>Пуделев Максим Владимирович</t>
  </si>
  <si>
    <t>Радин Глеб Алексеевич</t>
  </si>
  <si>
    <t>Радионов Виталий Александрович</t>
  </si>
  <si>
    <t>Ракин Андрей Владимирович</t>
  </si>
  <si>
    <t>Ралко Антон Анатольевич</t>
  </si>
  <si>
    <t>Ребров Андрей Андреевич</t>
  </si>
  <si>
    <t>Ремизов Сергей Сергеевич</t>
  </si>
  <si>
    <t>Репницын Александр Владимирович</t>
  </si>
  <si>
    <t>Ржаницына Елена Сергеевна</t>
  </si>
  <si>
    <t>Рожкова Екатерина Максимовна</t>
  </si>
  <si>
    <t>Рубцов Игорь Александрович</t>
  </si>
  <si>
    <t>Рузматов Амирбек -</t>
  </si>
  <si>
    <t>Русецкий Илья Дмитриевич</t>
  </si>
  <si>
    <t>Русин Семен Ростиславович</t>
  </si>
  <si>
    <t>Руссу Глеб Сергеевич</t>
  </si>
  <si>
    <t>Рустамов Юсуф Рустамович</t>
  </si>
  <si>
    <t>Рыжонков Иван Андреевич</t>
  </si>
  <si>
    <t>Самсонова Ирина Сергеевна</t>
  </si>
  <si>
    <t>Сарев Алексей Викторович</t>
  </si>
  <si>
    <t>Свинарчук Олеся Сергеевна</t>
  </si>
  <si>
    <t xml:space="preserve">Семичев Кирилл Николаевич </t>
  </si>
  <si>
    <t>Сергеев Василий Анатольевич</t>
  </si>
  <si>
    <t>Серегин Дмитрий Александрович</t>
  </si>
  <si>
    <t>Серик Станислав Валериевич</t>
  </si>
  <si>
    <t>Сидоренко Алексей Анатольевич</t>
  </si>
  <si>
    <t>Сидоренко Евгений Игоревич</t>
  </si>
  <si>
    <t>Скородумов Павел Ильич</t>
  </si>
  <si>
    <t>Скубиев Роман Алексеевич</t>
  </si>
  <si>
    <t>Смирнова Яна Сергеевна</t>
  </si>
  <si>
    <t>Смольникова Кристина Владиславовна</t>
  </si>
  <si>
    <t>Смыслов Дмитрий Владиславович</t>
  </si>
  <si>
    <t>Соколов Андрей Анатольевич</t>
  </si>
  <si>
    <t>Соловьев Евгений Александрович</t>
  </si>
  <si>
    <t>Соловьев Евгений Николаевич</t>
  </si>
  <si>
    <t>Соловьев Максим Сергеевич</t>
  </si>
  <si>
    <t>Солодков Андрей Михайлович</t>
  </si>
  <si>
    <t>Сонич Сергей Викторович</t>
  </si>
  <si>
    <t>Сорочаев Евгений Игоревич</t>
  </si>
  <si>
    <t>Стацук Андрей Борисович</t>
  </si>
  <si>
    <t>Степанов Юрий Геннадьевич</t>
  </si>
  <si>
    <t>Степуков Евгений Вячеславович</t>
  </si>
  <si>
    <t>Столбовой Алексей Валерьевич</t>
  </si>
  <si>
    <t>Стригин Николай Евгеньевич</t>
  </si>
  <si>
    <t>Тайсумов Евгений Михайлович</t>
  </si>
  <si>
    <t>Теплюк Артем Геннадьевич</t>
  </si>
  <si>
    <t>Томилина Екатерина Алексеевна</t>
  </si>
  <si>
    <t>Трофимов Владислав Владимирович</t>
  </si>
  <si>
    <r>
      <t xml:space="preserve">Тычинин Марк Эдуардович, </t>
    </r>
    <r>
      <rPr>
        <u/>
        <sz val="10"/>
        <color theme="1"/>
        <rFont val="Times New Roman"/>
        <family val="1"/>
        <charset val="204"/>
      </rPr>
      <t>долг ИВО 1000</t>
    </r>
  </si>
  <si>
    <t>Ульныров Евгений Андреевич</t>
  </si>
  <si>
    <t>Умнов Вячеслав Сергеевич</t>
  </si>
  <si>
    <t>Успенский Владимир Вячеславович</t>
  </si>
  <si>
    <t>Ушков Евгений Сергеевич</t>
  </si>
  <si>
    <t>Филатов Владислав Михайлович</t>
  </si>
  <si>
    <t>Филиппова Анна Алексеевна</t>
  </si>
  <si>
    <t>Фирсова (Ляхова) Кристина Олеговна</t>
  </si>
  <si>
    <t>Фокин Андрей Александрович</t>
  </si>
  <si>
    <t>Фомин Андрей Андреевич</t>
  </si>
  <si>
    <t>Хабибулин Евгений Азаматович</t>
  </si>
  <si>
    <t>Халефова (Торопова) Марина Александровна</t>
  </si>
  <si>
    <t>Халецкая Анна Юрьевна</t>
  </si>
  <si>
    <t>Халин Дмитрий Алексеевич</t>
  </si>
  <si>
    <t>Хаткутов Алибек Владимирович</t>
  </si>
  <si>
    <t>Хренова Маргарита Сергеевна</t>
  </si>
  <si>
    <t>Цалый Алексей Александрович</t>
  </si>
  <si>
    <t>Цуканов Сергей Владимирович</t>
  </si>
  <si>
    <t>Цыба Егор Романович</t>
  </si>
  <si>
    <t>Чайкин Александр Сергеевич</t>
  </si>
  <si>
    <t>Черепанова Елена Валерьевна</t>
  </si>
  <si>
    <t>Чернышева Наталья Денисовна</t>
  </si>
  <si>
    <t>Чупрова (Козлова) Екатерина Александровна</t>
  </si>
  <si>
    <t>Шабанов Евгений Вячеславович</t>
  </si>
  <si>
    <t>Шагало Александр Владимирович</t>
  </si>
  <si>
    <t>Шагало Сергей Владимирович</t>
  </si>
  <si>
    <t>Шарина (Вяткина) Яна Александровна</t>
  </si>
  <si>
    <t>Швецов Евгений Николаевич</t>
  </si>
  <si>
    <t>Шевчук Владимир Михайлович</t>
  </si>
  <si>
    <t>Шестаков Сергей Алексеевич</t>
  </si>
  <si>
    <t>Шихалиев Тимур Селимович</t>
  </si>
  <si>
    <t>Шишагин Дмитрий Андреевич</t>
  </si>
  <si>
    <t>Шульгин Андрей Александрович</t>
  </si>
  <si>
    <t>Щеглов Александр Васильевич</t>
  </si>
  <si>
    <t>Югова Ульяна Васильевна</t>
  </si>
  <si>
    <t>Юрков Алексей Геннадьевич</t>
  </si>
  <si>
    <r>
      <t xml:space="preserve">Ядрышников Артем Викторович, </t>
    </r>
    <r>
      <rPr>
        <u/>
        <sz val="10"/>
        <color theme="1"/>
        <rFont val="Times New Roman"/>
        <family val="1"/>
        <charset val="204"/>
      </rPr>
      <t>долг ИСиТ 16150</t>
    </r>
  </si>
  <si>
    <t>Янцен (Батурова) Евгения Сергеевна</t>
  </si>
  <si>
    <t>Яровая Елена Борисовна</t>
  </si>
  <si>
    <t>Ярошик Михаил Алексеевич</t>
  </si>
  <si>
    <t>Итого</t>
  </si>
  <si>
    <t>Задолженность по ВиЗО на 05.05.16 (банк по 29.04.16)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</si>
</sst>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1" fontId="1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tabSelected="1" topLeftCell="A246" workbookViewId="0">
      <selection activeCell="I251" sqref="I251"/>
    </sheetView>
  </sheetViews>
  <sheetFormatPr defaultRowHeight="15.75" x14ac:dyDescent="0.25"/>
  <cols>
    <col min="1" max="1" width="6" style="1" customWidth="1"/>
    <col min="2" max="2" width="61.5703125" style="1" customWidth="1"/>
    <col min="3" max="3" width="0.42578125" style="1" hidden="1" customWidth="1"/>
    <col min="4" max="4" width="1.85546875" style="1" hidden="1" customWidth="1"/>
    <col min="5" max="5" width="1.28515625" style="1" hidden="1" customWidth="1"/>
    <col min="6" max="6" width="1.42578125" style="1" hidden="1" customWidth="1"/>
    <col min="7" max="7" width="15.5703125" style="2" customWidth="1"/>
    <col min="8" max="8" width="11.7109375" style="4" customWidth="1"/>
    <col min="9" max="9" width="12.140625" style="1" customWidth="1"/>
    <col min="10" max="16384" width="9.140625" style="1"/>
  </cols>
  <sheetData>
    <row r="1" spans="1:8" x14ac:dyDescent="0.25">
      <c r="B1" s="3" t="s">
        <v>264</v>
      </c>
    </row>
    <row r="2" spans="1:8" x14ac:dyDescent="0.25">
      <c r="A2" s="1">
        <v>1</v>
      </c>
      <c r="B2" s="1" t="s">
        <v>0</v>
      </c>
      <c r="E2" s="1">
        <v>4800</v>
      </c>
      <c r="G2" s="2">
        <f t="shared" ref="G2:G39" si="0">C2+E2*6-D2-F2</f>
        <v>28800</v>
      </c>
    </row>
    <row r="3" spans="1:8" x14ac:dyDescent="0.25">
      <c r="A3" s="1">
        <v>2</v>
      </c>
      <c r="B3" s="1" t="s">
        <v>1</v>
      </c>
      <c r="E3" s="1">
        <v>4800</v>
      </c>
      <c r="G3" s="2">
        <f t="shared" si="0"/>
        <v>28800</v>
      </c>
    </row>
    <row r="4" spans="1:8" x14ac:dyDescent="0.25">
      <c r="A4" s="1">
        <v>3</v>
      </c>
      <c r="B4" s="1" t="s">
        <v>2</v>
      </c>
      <c r="E4" s="1">
        <v>4800</v>
      </c>
      <c r="G4" s="2">
        <f t="shared" si="0"/>
        <v>28800</v>
      </c>
    </row>
    <row r="5" spans="1:8" x14ac:dyDescent="0.25">
      <c r="A5" s="1">
        <v>4</v>
      </c>
      <c r="B5" s="1" t="s">
        <v>3</v>
      </c>
      <c r="E5" s="1">
        <v>4800</v>
      </c>
      <c r="G5" s="2">
        <f t="shared" si="0"/>
        <v>28800</v>
      </c>
    </row>
    <row r="6" spans="1:8" x14ac:dyDescent="0.25">
      <c r="A6" s="1">
        <v>5</v>
      </c>
      <c r="B6" s="1" t="s">
        <v>4</v>
      </c>
      <c r="D6" s="1">
        <v>100</v>
      </c>
      <c r="E6" s="1">
        <v>4800</v>
      </c>
      <c r="G6" s="2">
        <f t="shared" si="0"/>
        <v>28700</v>
      </c>
    </row>
    <row r="7" spans="1:8" x14ac:dyDescent="0.25">
      <c r="A7" s="1">
        <v>6</v>
      </c>
      <c r="B7" s="1" t="s">
        <v>5</v>
      </c>
      <c r="E7" s="1">
        <v>5275</v>
      </c>
      <c r="G7" s="2">
        <f t="shared" si="0"/>
        <v>31650</v>
      </c>
    </row>
    <row r="8" spans="1:8" x14ac:dyDescent="0.25">
      <c r="A8" s="1">
        <v>7</v>
      </c>
      <c r="B8" s="1" t="s">
        <v>6</v>
      </c>
      <c r="E8" s="6">
        <v>5000</v>
      </c>
      <c r="G8" s="2">
        <f t="shared" si="0"/>
        <v>30000</v>
      </c>
      <c r="H8" s="5"/>
    </row>
    <row r="9" spans="1:8" x14ac:dyDescent="0.25">
      <c r="A9" s="1">
        <v>8</v>
      </c>
      <c r="B9" s="1" t="s">
        <v>7</v>
      </c>
      <c r="E9" s="1">
        <v>4800</v>
      </c>
      <c r="G9" s="2">
        <f t="shared" si="0"/>
        <v>28800</v>
      </c>
    </row>
    <row r="10" spans="1:8" x14ac:dyDescent="0.25">
      <c r="A10" s="1">
        <v>9</v>
      </c>
      <c r="B10" s="1" t="s">
        <v>8</v>
      </c>
      <c r="D10" s="1">
        <v>50</v>
      </c>
      <c r="E10" s="1">
        <v>4800</v>
      </c>
      <c r="G10" s="2">
        <f t="shared" si="0"/>
        <v>28750</v>
      </c>
    </row>
    <row r="11" spans="1:8" x14ac:dyDescent="0.25">
      <c r="A11" s="1">
        <v>10</v>
      </c>
      <c r="B11" s="1" t="s">
        <v>9</v>
      </c>
      <c r="C11" s="1">
        <v>0</v>
      </c>
      <c r="E11" s="6">
        <v>4166.67</v>
      </c>
      <c r="G11" s="2">
        <f t="shared" si="0"/>
        <v>25000.02</v>
      </c>
    </row>
    <row r="12" spans="1:8" x14ac:dyDescent="0.25">
      <c r="A12" s="1">
        <v>11</v>
      </c>
      <c r="B12" s="1" t="s">
        <v>10</v>
      </c>
      <c r="E12" s="1">
        <v>4800</v>
      </c>
      <c r="G12" s="2">
        <f t="shared" si="0"/>
        <v>28800</v>
      </c>
      <c r="H12" s="1"/>
    </row>
    <row r="13" spans="1:8" x14ac:dyDescent="0.25">
      <c r="A13" s="1">
        <v>12</v>
      </c>
      <c r="B13" s="1" t="s">
        <v>11</v>
      </c>
      <c r="E13" s="1">
        <v>4800</v>
      </c>
      <c r="G13" s="2">
        <f t="shared" si="0"/>
        <v>28800</v>
      </c>
      <c r="H13" s="1"/>
    </row>
    <row r="14" spans="1:8" x14ac:dyDescent="0.25">
      <c r="A14" s="1">
        <v>13</v>
      </c>
      <c r="B14" s="1" t="s">
        <v>12</v>
      </c>
      <c r="E14" s="1">
        <v>4800</v>
      </c>
      <c r="G14" s="2">
        <f t="shared" si="0"/>
        <v>28800</v>
      </c>
      <c r="H14" s="1"/>
    </row>
    <row r="15" spans="1:8" x14ac:dyDescent="0.25">
      <c r="A15" s="1">
        <v>14</v>
      </c>
      <c r="B15" s="1" t="s">
        <v>13</v>
      </c>
      <c r="E15" s="1">
        <v>4800</v>
      </c>
      <c r="G15" s="2">
        <f t="shared" si="0"/>
        <v>28800</v>
      </c>
      <c r="H15" s="1"/>
    </row>
    <row r="16" spans="1:8" x14ac:dyDescent="0.25">
      <c r="A16" s="1">
        <v>15</v>
      </c>
      <c r="B16" s="1" t="s">
        <v>14</v>
      </c>
      <c r="C16" s="6">
        <v>0.02</v>
      </c>
      <c r="E16" s="6">
        <v>4166.67</v>
      </c>
      <c r="G16" s="2">
        <f t="shared" si="0"/>
        <v>25000.04</v>
      </c>
      <c r="H16" s="1"/>
    </row>
    <row r="17" spans="1:8" x14ac:dyDescent="0.25">
      <c r="A17" s="1">
        <v>16</v>
      </c>
      <c r="B17" s="1" t="s">
        <v>15</v>
      </c>
      <c r="C17" s="6">
        <v>0.02</v>
      </c>
      <c r="E17" s="6">
        <v>4166.67</v>
      </c>
      <c r="G17" s="2">
        <f t="shared" si="0"/>
        <v>25000.04</v>
      </c>
      <c r="H17" s="1"/>
    </row>
    <row r="18" spans="1:8" ht="15" customHeight="1" x14ac:dyDescent="0.25">
      <c r="A18" s="1">
        <v>17</v>
      </c>
      <c r="B18" s="1" t="s">
        <v>16</v>
      </c>
      <c r="E18" s="1">
        <v>4800</v>
      </c>
      <c r="G18" s="2">
        <f t="shared" si="0"/>
        <v>28800</v>
      </c>
      <c r="H18" s="1"/>
    </row>
    <row r="19" spans="1:8" ht="15" customHeight="1" x14ac:dyDescent="0.25">
      <c r="A19" s="1">
        <v>18</v>
      </c>
      <c r="B19" s="1" t="s">
        <v>17</v>
      </c>
      <c r="C19" s="1">
        <v>1389</v>
      </c>
      <c r="E19" s="1">
        <v>4800</v>
      </c>
      <c r="G19" s="2">
        <f>C19+E19*6-D19-F19-1900</f>
        <v>28289</v>
      </c>
      <c r="H19" s="1"/>
    </row>
    <row r="20" spans="1:8" x14ac:dyDescent="0.25">
      <c r="A20" s="1">
        <v>19</v>
      </c>
      <c r="B20" s="1" t="s">
        <v>18</v>
      </c>
      <c r="E20" s="1">
        <v>4800</v>
      </c>
      <c r="G20" s="2">
        <f t="shared" si="0"/>
        <v>28800</v>
      </c>
      <c r="H20" s="1"/>
    </row>
    <row r="21" spans="1:8" x14ac:dyDescent="0.25">
      <c r="A21" s="1">
        <v>20</v>
      </c>
      <c r="B21" s="1" t="s">
        <v>19</v>
      </c>
      <c r="C21" s="6">
        <v>0.02</v>
      </c>
      <c r="E21" s="6">
        <v>4166.67</v>
      </c>
      <c r="G21" s="2">
        <f>C21+E21*6-D21-F21-15000</f>
        <v>10000.040000000001</v>
      </c>
      <c r="H21" s="1"/>
    </row>
    <row r="22" spans="1:8" x14ac:dyDescent="0.25">
      <c r="A22" s="1">
        <v>21</v>
      </c>
      <c r="B22" s="1" t="s">
        <v>20</v>
      </c>
      <c r="E22" s="1">
        <v>4800</v>
      </c>
      <c r="G22" s="2">
        <f t="shared" si="0"/>
        <v>28800</v>
      </c>
      <c r="H22" s="1"/>
    </row>
    <row r="23" spans="1:8" x14ac:dyDescent="0.25">
      <c r="A23" s="1">
        <v>22</v>
      </c>
      <c r="B23" s="1" t="s">
        <v>21</v>
      </c>
      <c r="D23" s="1">
        <v>200</v>
      </c>
      <c r="E23" s="1">
        <v>4800</v>
      </c>
      <c r="G23" s="2">
        <f t="shared" si="0"/>
        <v>28600</v>
      </c>
      <c r="H23" s="1"/>
    </row>
    <row r="24" spans="1:8" x14ac:dyDescent="0.25">
      <c r="A24" s="1">
        <v>23</v>
      </c>
      <c r="B24" s="1" t="s">
        <v>22</v>
      </c>
      <c r="E24" s="1">
        <v>4800</v>
      </c>
      <c r="G24" s="2">
        <f t="shared" si="0"/>
        <v>28800</v>
      </c>
      <c r="H24" s="1"/>
    </row>
    <row r="25" spans="1:8" x14ac:dyDescent="0.25">
      <c r="A25" s="1">
        <v>24</v>
      </c>
      <c r="B25" s="1" t="s">
        <v>23</v>
      </c>
      <c r="E25" s="1">
        <v>4800</v>
      </c>
      <c r="G25" s="2">
        <f t="shared" si="0"/>
        <v>28800</v>
      </c>
      <c r="H25" s="1"/>
    </row>
    <row r="26" spans="1:8" x14ac:dyDescent="0.25">
      <c r="A26" s="1">
        <v>25</v>
      </c>
      <c r="B26" s="1" t="s">
        <v>24</v>
      </c>
      <c r="C26" s="6"/>
      <c r="E26" s="6">
        <v>4166.67</v>
      </c>
      <c r="F26" s="1">
        <f>4000+4000</f>
        <v>8000</v>
      </c>
      <c r="G26" s="2">
        <f t="shared" si="0"/>
        <v>17000.02</v>
      </c>
      <c r="H26" s="1"/>
    </row>
    <row r="27" spans="1:8" x14ac:dyDescent="0.25">
      <c r="A27" s="1">
        <v>26</v>
      </c>
      <c r="B27" s="1" t="s">
        <v>25</v>
      </c>
      <c r="C27" s="6">
        <v>0.02</v>
      </c>
      <c r="E27" s="6">
        <v>4166.67</v>
      </c>
      <c r="G27" s="2">
        <f t="shared" si="0"/>
        <v>25000.04</v>
      </c>
      <c r="H27" s="1"/>
    </row>
    <row r="28" spans="1:8" x14ac:dyDescent="0.25">
      <c r="A28" s="1">
        <v>27</v>
      </c>
      <c r="B28" s="1" t="s">
        <v>26</v>
      </c>
      <c r="C28" s="6">
        <v>0.04</v>
      </c>
      <c r="D28" s="6"/>
      <c r="E28" s="6">
        <v>5333.34</v>
      </c>
      <c r="F28" s="6"/>
      <c r="G28" s="2">
        <f t="shared" si="0"/>
        <v>32000.080000000002</v>
      </c>
      <c r="H28" s="1"/>
    </row>
    <row r="29" spans="1:8" x14ac:dyDescent="0.25">
      <c r="A29" s="1">
        <v>28</v>
      </c>
      <c r="B29" s="1" t="s">
        <v>27</v>
      </c>
      <c r="C29" s="6"/>
      <c r="D29" s="6">
        <v>249.98</v>
      </c>
      <c r="E29" s="6">
        <v>4166.67</v>
      </c>
      <c r="G29" s="2">
        <f t="shared" si="0"/>
        <v>24750.04</v>
      </c>
      <c r="H29" s="1"/>
    </row>
    <row r="30" spans="1:8" x14ac:dyDescent="0.25">
      <c r="A30" s="1">
        <v>29</v>
      </c>
      <c r="B30" s="1" t="s">
        <v>28</v>
      </c>
      <c r="D30" s="1">
        <v>20</v>
      </c>
      <c r="E30" s="1">
        <v>6330</v>
      </c>
      <c r="G30" s="2">
        <f t="shared" si="0"/>
        <v>37960</v>
      </c>
      <c r="H30" s="1"/>
    </row>
    <row r="31" spans="1:8" x14ac:dyDescent="0.25">
      <c r="A31" s="1">
        <v>30</v>
      </c>
      <c r="B31" s="1" t="s">
        <v>29</v>
      </c>
      <c r="E31" s="1">
        <v>4800</v>
      </c>
      <c r="G31" s="2">
        <f t="shared" si="0"/>
        <v>28800</v>
      </c>
      <c r="H31" s="1"/>
    </row>
    <row r="32" spans="1:8" x14ac:dyDescent="0.25">
      <c r="A32" s="1">
        <v>31</v>
      </c>
      <c r="B32" s="1" t="s">
        <v>30</v>
      </c>
      <c r="E32" s="1">
        <v>4800</v>
      </c>
      <c r="G32" s="2">
        <f t="shared" si="0"/>
        <v>28800</v>
      </c>
      <c r="H32" s="1"/>
    </row>
    <row r="33" spans="1:8" x14ac:dyDescent="0.25">
      <c r="A33" s="1">
        <v>32</v>
      </c>
      <c r="B33" s="1" t="s">
        <v>31</v>
      </c>
      <c r="C33" s="6">
        <v>0.04</v>
      </c>
      <c r="D33" s="6"/>
      <c r="E33" s="6">
        <v>5333.34</v>
      </c>
      <c r="F33" s="6"/>
      <c r="G33" s="2">
        <f t="shared" si="0"/>
        <v>32000.080000000002</v>
      </c>
      <c r="H33" s="1"/>
    </row>
    <row r="34" spans="1:8" x14ac:dyDescent="0.25">
      <c r="A34" s="1">
        <v>33</v>
      </c>
      <c r="B34" s="1" t="s">
        <v>32</v>
      </c>
      <c r="C34" s="1">
        <v>1500</v>
      </c>
      <c r="E34" s="1">
        <v>4800</v>
      </c>
      <c r="F34" s="1">
        <v>30000</v>
      </c>
      <c r="G34" s="2">
        <f t="shared" si="0"/>
        <v>300</v>
      </c>
      <c r="H34" s="1"/>
    </row>
    <row r="35" spans="1:8" x14ac:dyDescent="0.25">
      <c r="A35" s="1">
        <v>34</v>
      </c>
      <c r="B35" s="1" t="s">
        <v>33</v>
      </c>
      <c r="E35" s="1">
        <v>4800</v>
      </c>
      <c r="G35" s="2">
        <f t="shared" si="0"/>
        <v>28800</v>
      </c>
      <c r="H35" s="1"/>
    </row>
    <row r="36" spans="1:8" x14ac:dyDescent="0.25">
      <c r="A36" s="1">
        <v>35</v>
      </c>
      <c r="B36" s="1" t="s">
        <v>34</v>
      </c>
      <c r="E36" s="1">
        <v>4800</v>
      </c>
      <c r="G36" s="2">
        <f t="shared" si="0"/>
        <v>28800</v>
      </c>
      <c r="H36" s="1"/>
    </row>
    <row r="37" spans="1:8" x14ac:dyDescent="0.25">
      <c r="A37" s="1">
        <v>36</v>
      </c>
      <c r="B37" s="1" t="s">
        <v>35</v>
      </c>
      <c r="E37" s="1">
        <v>4800</v>
      </c>
      <c r="G37" s="2">
        <f t="shared" si="0"/>
        <v>28800</v>
      </c>
      <c r="H37" s="1"/>
    </row>
    <row r="38" spans="1:8" x14ac:dyDescent="0.25">
      <c r="A38" s="1">
        <v>37</v>
      </c>
      <c r="B38" s="1" t="s">
        <v>36</v>
      </c>
      <c r="E38" s="1">
        <v>4800</v>
      </c>
      <c r="G38" s="2">
        <f t="shared" si="0"/>
        <v>28800</v>
      </c>
      <c r="H38" s="1"/>
    </row>
    <row r="39" spans="1:8" x14ac:dyDescent="0.25">
      <c r="A39" s="1">
        <v>38</v>
      </c>
      <c r="B39" s="1" t="s">
        <v>37</v>
      </c>
      <c r="E39" s="1">
        <v>5275</v>
      </c>
      <c r="G39" s="2">
        <f t="shared" si="0"/>
        <v>31650</v>
      </c>
      <c r="H39" s="1"/>
    </row>
    <row r="40" spans="1:8" x14ac:dyDescent="0.25">
      <c r="A40" s="1">
        <v>39</v>
      </c>
      <c r="B40" s="1" t="s">
        <v>38</v>
      </c>
      <c r="D40" s="1">
        <v>200</v>
      </c>
      <c r="E40" s="1">
        <v>4800</v>
      </c>
      <c r="G40" s="2">
        <f>C40+E40*6-D40-F40-20000</f>
        <v>8600</v>
      </c>
      <c r="H40" s="1"/>
    </row>
    <row r="41" spans="1:8" x14ac:dyDescent="0.25">
      <c r="A41" s="1">
        <v>40</v>
      </c>
      <c r="B41" s="1" t="s">
        <v>39</v>
      </c>
      <c r="E41" s="6">
        <v>6276.67</v>
      </c>
      <c r="F41" s="6"/>
      <c r="G41" s="2">
        <f t="shared" ref="G41:G67" si="1">C41+E41*6-D41-F41</f>
        <v>37660.020000000004</v>
      </c>
      <c r="H41" s="1"/>
    </row>
    <row r="42" spans="1:8" x14ac:dyDescent="0.25">
      <c r="A42" s="1">
        <v>41</v>
      </c>
      <c r="B42" s="1" t="s">
        <v>40</v>
      </c>
      <c r="C42" s="6">
        <v>0.02</v>
      </c>
      <c r="E42" s="6">
        <v>4166.67</v>
      </c>
      <c r="G42" s="2">
        <f t="shared" si="1"/>
        <v>25000.04</v>
      </c>
      <c r="H42" s="1"/>
    </row>
    <row r="43" spans="1:8" x14ac:dyDescent="0.25">
      <c r="A43" s="1">
        <v>42</v>
      </c>
      <c r="B43" s="1" t="s">
        <v>41</v>
      </c>
      <c r="E43" s="1">
        <v>4800</v>
      </c>
      <c r="G43" s="2">
        <f t="shared" si="1"/>
        <v>28800</v>
      </c>
      <c r="H43" s="1"/>
    </row>
    <row r="44" spans="1:8" x14ac:dyDescent="0.25">
      <c r="A44" s="1">
        <v>43</v>
      </c>
      <c r="B44" s="1" t="s">
        <v>42</v>
      </c>
      <c r="E44" s="1">
        <v>4800</v>
      </c>
      <c r="G44" s="2">
        <f t="shared" si="1"/>
        <v>28800</v>
      </c>
      <c r="H44" s="1"/>
    </row>
    <row r="45" spans="1:8" x14ac:dyDescent="0.25">
      <c r="A45" s="1">
        <v>44</v>
      </c>
      <c r="B45" s="1" t="s">
        <v>43</v>
      </c>
      <c r="C45" s="6">
        <v>26000.02</v>
      </c>
      <c r="E45" s="6">
        <v>4166.67</v>
      </c>
      <c r="G45" s="2">
        <f>C45+E45*6-D45-F45-25000</f>
        <v>26000.04</v>
      </c>
      <c r="H45" s="1"/>
    </row>
    <row r="46" spans="1:8" x14ac:dyDescent="0.25">
      <c r="A46" s="1">
        <v>45</v>
      </c>
      <c r="B46" s="1" t="s">
        <v>44</v>
      </c>
      <c r="E46" s="1">
        <v>4800</v>
      </c>
      <c r="G46" s="2">
        <f t="shared" si="1"/>
        <v>28800</v>
      </c>
    </row>
    <row r="47" spans="1:8" x14ac:dyDescent="0.25">
      <c r="A47" s="1">
        <v>46</v>
      </c>
      <c r="B47" s="1" t="s">
        <v>45</v>
      </c>
      <c r="E47" s="1">
        <v>5275</v>
      </c>
      <c r="G47" s="2">
        <f t="shared" si="1"/>
        <v>31650</v>
      </c>
    </row>
    <row r="48" spans="1:8" x14ac:dyDescent="0.25">
      <c r="A48" s="1">
        <v>47</v>
      </c>
      <c r="B48" s="1" t="s">
        <v>46</v>
      </c>
      <c r="E48" s="1">
        <v>5275</v>
      </c>
      <c r="G48" s="2">
        <f t="shared" si="1"/>
        <v>31650</v>
      </c>
    </row>
    <row r="49" spans="1:8" x14ac:dyDescent="0.25">
      <c r="A49" s="1">
        <v>48</v>
      </c>
      <c r="B49" s="1" t="s">
        <v>47</v>
      </c>
      <c r="D49" s="1">
        <v>33</v>
      </c>
      <c r="E49" s="1">
        <v>4800</v>
      </c>
      <c r="G49" s="2">
        <f t="shared" si="1"/>
        <v>28767</v>
      </c>
    </row>
    <row r="50" spans="1:8" x14ac:dyDescent="0.25">
      <c r="A50" s="1">
        <v>49</v>
      </c>
      <c r="B50" s="1" t="s">
        <v>48</v>
      </c>
      <c r="C50" s="6">
        <v>0.02</v>
      </c>
      <c r="E50" s="6">
        <v>4166.67</v>
      </c>
      <c r="G50" s="2">
        <f t="shared" si="1"/>
        <v>25000.04</v>
      </c>
    </row>
    <row r="51" spans="1:8" x14ac:dyDescent="0.25">
      <c r="A51" s="1">
        <v>50</v>
      </c>
      <c r="B51" s="1" t="s">
        <v>49</v>
      </c>
      <c r="C51" s="6">
        <v>0.04</v>
      </c>
      <c r="D51" s="6"/>
      <c r="E51" s="6">
        <v>5333.34</v>
      </c>
      <c r="F51" s="6"/>
      <c r="G51" s="2">
        <f t="shared" si="1"/>
        <v>32000.080000000002</v>
      </c>
    </row>
    <row r="52" spans="1:8" x14ac:dyDescent="0.25">
      <c r="A52" s="1">
        <v>51</v>
      </c>
      <c r="B52" s="1" t="s">
        <v>50</v>
      </c>
      <c r="E52" s="1">
        <v>4800</v>
      </c>
      <c r="G52" s="2">
        <f>C52+E52*6-D52-F52-28000</f>
        <v>800</v>
      </c>
      <c r="H52" s="1"/>
    </row>
    <row r="53" spans="1:8" x14ac:dyDescent="0.25">
      <c r="A53" s="1">
        <v>52</v>
      </c>
      <c r="B53" s="1" t="s">
        <v>51</v>
      </c>
      <c r="E53" s="1">
        <v>4800</v>
      </c>
      <c r="G53" s="2">
        <f t="shared" si="1"/>
        <v>28800</v>
      </c>
      <c r="H53" s="1"/>
    </row>
    <row r="54" spans="1:8" x14ac:dyDescent="0.25">
      <c r="A54" s="1">
        <v>53</v>
      </c>
      <c r="B54" s="1" t="s">
        <v>52</v>
      </c>
      <c r="E54" s="1">
        <v>4800</v>
      </c>
      <c r="G54" s="2">
        <f t="shared" si="1"/>
        <v>28800</v>
      </c>
      <c r="H54" s="1"/>
    </row>
    <row r="55" spans="1:8" x14ac:dyDescent="0.25">
      <c r="A55" s="1">
        <v>54</v>
      </c>
      <c r="B55" s="1" t="s">
        <v>53</v>
      </c>
      <c r="C55" s="1">
        <v>6650</v>
      </c>
      <c r="E55" s="1">
        <v>5275</v>
      </c>
      <c r="G55" s="2">
        <f t="shared" si="1"/>
        <v>38300</v>
      </c>
      <c r="H55" s="1"/>
    </row>
    <row r="56" spans="1:8" x14ac:dyDescent="0.25">
      <c r="A56" s="1">
        <v>55</v>
      </c>
      <c r="B56" s="1" t="s">
        <v>54</v>
      </c>
      <c r="C56" s="6">
        <v>0.02</v>
      </c>
      <c r="E56" s="6">
        <v>4166.67</v>
      </c>
      <c r="G56" s="2">
        <f t="shared" si="1"/>
        <v>25000.04</v>
      </c>
      <c r="H56" s="1"/>
    </row>
    <row r="57" spans="1:8" x14ac:dyDescent="0.25">
      <c r="A57" s="1">
        <v>56</v>
      </c>
      <c r="B57" s="1" t="s">
        <v>55</v>
      </c>
      <c r="C57" s="6">
        <v>0.02</v>
      </c>
      <c r="E57" s="6">
        <v>4166.67</v>
      </c>
      <c r="G57" s="2">
        <f t="shared" si="1"/>
        <v>25000.04</v>
      </c>
      <c r="H57" s="1"/>
    </row>
    <row r="58" spans="1:8" x14ac:dyDescent="0.25">
      <c r="A58" s="1">
        <v>57</v>
      </c>
      <c r="B58" s="1" t="s">
        <v>56</v>
      </c>
      <c r="E58" s="1">
        <v>4800</v>
      </c>
      <c r="G58" s="2">
        <f t="shared" si="1"/>
        <v>28800</v>
      </c>
      <c r="H58" s="1"/>
    </row>
    <row r="59" spans="1:8" x14ac:dyDescent="0.25">
      <c r="A59" s="1">
        <v>58</v>
      </c>
      <c r="B59" s="1" t="s">
        <v>57</v>
      </c>
      <c r="C59" s="6">
        <v>0.02</v>
      </c>
      <c r="E59" s="6">
        <v>4166.67</v>
      </c>
      <c r="G59" s="2">
        <f t="shared" si="1"/>
        <v>25000.04</v>
      </c>
      <c r="H59" s="1"/>
    </row>
    <row r="60" spans="1:8" x14ac:dyDescent="0.25">
      <c r="A60" s="1">
        <v>59</v>
      </c>
      <c r="B60" s="1" t="s">
        <v>58</v>
      </c>
      <c r="E60" s="1">
        <v>4800</v>
      </c>
      <c r="G60" s="2">
        <f t="shared" si="1"/>
        <v>28800</v>
      </c>
      <c r="H60" s="1"/>
    </row>
    <row r="61" spans="1:8" x14ac:dyDescent="0.25">
      <c r="A61" s="1">
        <v>60</v>
      </c>
      <c r="B61" s="1" t="s">
        <v>59</v>
      </c>
      <c r="C61" s="6"/>
      <c r="E61" s="6">
        <v>5000</v>
      </c>
      <c r="G61" s="2">
        <f t="shared" si="1"/>
        <v>30000</v>
      </c>
      <c r="H61" s="1"/>
    </row>
    <row r="62" spans="1:8" x14ac:dyDescent="0.25">
      <c r="A62" s="1">
        <v>61</v>
      </c>
      <c r="B62" s="1" t="s">
        <v>60</v>
      </c>
      <c r="E62" s="1">
        <v>4800</v>
      </c>
      <c r="G62" s="2">
        <f>C62+E62*6-D62-F62-27300</f>
        <v>1500</v>
      </c>
      <c r="H62" s="1"/>
    </row>
    <row r="63" spans="1:8" x14ac:dyDescent="0.25">
      <c r="A63" s="1">
        <v>62</v>
      </c>
      <c r="B63" s="1" t="s">
        <v>61</v>
      </c>
      <c r="D63" s="1">
        <v>18</v>
      </c>
      <c r="E63" s="1">
        <v>4800</v>
      </c>
      <c r="G63" s="2">
        <f t="shared" si="1"/>
        <v>28782</v>
      </c>
      <c r="H63" s="1"/>
    </row>
    <row r="64" spans="1:8" x14ac:dyDescent="0.25">
      <c r="A64" s="1">
        <v>63</v>
      </c>
      <c r="B64" s="1" t="s">
        <v>62</v>
      </c>
      <c r="E64" s="1">
        <v>4800</v>
      </c>
      <c r="G64" s="2">
        <f t="shared" si="1"/>
        <v>28800</v>
      </c>
      <c r="H64" s="1"/>
    </row>
    <row r="65" spans="1:8" x14ac:dyDescent="0.25">
      <c r="A65" s="1">
        <v>64</v>
      </c>
      <c r="B65" s="1" t="s">
        <v>63</v>
      </c>
      <c r="E65" s="1">
        <v>4800</v>
      </c>
      <c r="G65" s="2">
        <f t="shared" si="1"/>
        <v>28800</v>
      </c>
      <c r="H65" s="1"/>
    </row>
    <row r="66" spans="1:8" x14ac:dyDescent="0.25">
      <c r="A66" s="1">
        <v>65</v>
      </c>
      <c r="B66" s="1" t="s">
        <v>64</v>
      </c>
      <c r="E66" s="1">
        <v>4800</v>
      </c>
      <c r="G66" s="2">
        <f t="shared" si="1"/>
        <v>28800</v>
      </c>
      <c r="H66" s="1"/>
    </row>
    <row r="67" spans="1:8" x14ac:dyDescent="0.25">
      <c r="A67" s="1">
        <v>66</v>
      </c>
      <c r="B67" s="1" t="s">
        <v>65</v>
      </c>
      <c r="E67" s="1">
        <v>4800</v>
      </c>
      <c r="G67" s="2">
        <f t="shared" si="1"/>
        <v>28800</v>
      </c>
      <c r="H67" s="1"/>
    </row>
    <row r="68" spans="1:8" x14ac:dyDescent="0.25">
      <c r="A68" s="1">
        <v>67</v>
      </c>
      <c r="B68" s="1" t="s">
        <v>66</v>
      </c>
      <c r="D68" s="1">
        <v>20</v>
      </c>
      <c r="E68" s="1">
        <v>6330</v>
      </c>
      <c r="G68" s="2">
        <f>C68+E68*6-D68-F68-37660</f>
        <v>300</v>
      </c>
      <c r="H68" s="1"/>
    </row>
    <row r="69" spans="1:8" x14ac:dyDescent="0.25">
      <c r="A69" s="1">
        <v>68</v>
      </c>
      <c r="B69" s="1" t="s">
        <v>67</v>
      </c>
      <c r="C69" s="1">
        <v>31650</v>
      </c>
      <c r="E69" s="1">
        <v>5275</v>
      </c>
      <c r="G69" s="2">
        <f>C69+E69*6-D69-F69-31500-31500</f>
        <v>300</v>
      </c>
      <c r="H69" s="1"/>
    </row>
    <row r="70" spans="1:8" x14ac:dyDescent="0.25">
      <c r="A70" s="1">
        <v>69</v>
      </c>
      <c r="B70" s="1" t="s">
        <v>68</v>
      </c>
      <c r="C70" s="6">
        <v>0.02</v>
      </c>
      <c r="E70" s="6">
        <v>4166.67</v>
      </c>
      <c r="G70" s="2">
        <f t="shared" ref="G70:G98" si="2">C70+E70*6-D70-F70</f>
        <v>25000.04</v>
      </c>
      <c r="H70" s="1"/>
    </row>
    <row r="71" spans="1:8" x14ac:dyDescent="0.25">
      <c r="A71" s="1">
        <v>70</v>
      </c>
      <c r="B71" s="1" t="s">
        <v>69</v>
      </c>
      <c r="D71" s="1">
        <v>20825</v>
      </c>
      <c r="E71" s="1">
        <v>4800</v>
      </c>
      <c r="G71" s="2">
        <f t="shared" si="2"/>
        <v>7975</v>
      </c>
      <c r="H71" s="1"/>
    </row>
    <row r="72" spans="1:8" x14ac:dyDescent="0.25">
      <c r="A72" s="1">
        <v>71</v>
      </c>
      <c r="B72" s="1" t="s">
        <v>70</v>
      </c>
      <c r="C72" s="1">
        <v>800</v>
      </c>
      <c r="E72" s="1">
        <v>4800</v>
      </c>
      <c r="G72" s="2">
        <f>C72+E72*6-D72-F72-22000</f>
        <v>7600</v>
      </c>
      <c r="H72" s="1"/>
    </row>
    <row r="73" spans="1:8" x14ac:dyDescent="0.25">
      <c r="A73" s="1">
        <v>72</v>
      </c>
      <c r="B73" s="1" t="s">
        <v>71</v>
      </c>
      <c r="E73" s="1">
        <v>5275</v>
      </c>
      <c r="G73" s="2">
        <f t="shared" si="2"/>
        <v>31650</v>
      </c>
      <c r="H73" s="1"/>
    </row>
    <row r="74" spans="1:8" x14ac:dyDescent="0.25">
      <c r="A74" s="1">
        <v>73</v>
      </c>
      <c r="B74" s="1" t="s">
        <v>72</v>
      </c>
      <c r="C74" s="1">
        <v>400</v>
      </c>
      <c r="E74" s="1">
        <v>5170</v>
      </c>
      <c r="G74" s="2">
        <f>C74+E74*6-D74-F74-20420</f>
        <v>11000</v>
      </c>
      <c r="H74" s="1"/>
    </row>
    <row r="75" spans="1:8" x14ac:dyDescent="0.25">
      <c r="A75" s="1">
        <v>74</v>
      </c>
      <c r="B75" s="1" t="s">
        <v>73</v>
      </c>
      <c r="E75" s="1">
        <v>4800</v>
      </c>
      <c r="F75" s="1">
        <f>15000+13000</f>
        <v>28000</v>
      </c>
      <c r="G75" s="2">
        <f t="shared" si="2"/>
        <v>800</v>
      </c>
      <c r="H75" s="1"/>
    </row>
    <row r="76" spans="1:8" x14ac:dyDescent="0.25">
      <c r="A76" s="1">
        <v>75</v>
      </c>
      <c r="B76" s="1" t="s">
        <v>74</v>
      </c>
      <c r="D76" s="1">
        <v>33740</v>
      </c>
      <c r="E76" s="6">
        <v>6276.67</v>
      </c>
      <c r="F76" s="6"/>
      <c r="G76" s="2">
        <f t="shared" si="2"/>
        <v>3920.0200000000041</v>
      </c>
      <c r="H76" s="1"/>
    </row>
    <row r="77" spans="1:8" x14ac:dyDescent="0.25">
      <c r="A77" s="1">
        <v>76</v>
      </c>
      <c r="B77" s="1" t="s">
        <v>75</v>
      </c>
      <c r="E77" s="1">
        <v>4800</v>
      </c>
      <c r="G77" s="2">
        <f t="shared" si="2"/>
        <v>28800</v>
      </c>
      <c r="H77" s="1"/>
    </row>
    <row r="78" spans="1:8" x14ac:dyDescent="0.25">
      <c r="A78" s="1">
        <v>77</v>
      </c>
      <c r="B78" s="1" t="s">
        <v>76</v>
      </c>
      <c r="C78" s="1">
        <v>1650</v>
      </c>
      <c r="E78" s="1">
        <v>5275</v>
      </c>
      <c r="F78" s="1">
        <v>30000</v>
      </c>
      <c r="G78" s="2">
        <f t="shared" si="2"/>
        <v>3300</v>
      </c>
      <c r="H78" s="1"/>
    </row>
    <row r="79" spans="1:8" x14ac:dyDescent="0.25">
      <c r="A79" s="1">
        <v>78</v>
      </c>
      <c r="B79" s="1" t="s">
        <v>77</v>
      </c>
      <c r="E79" s="1">
        <v>4800</v>
      </c>
      <c r="G79" s="2">
        <f t="shared" si="2"/>
        <v>28800</v>
      </c>
      <c r="H79" s="1"/>
    </row>
    <row r="80" spans="1:8" x14ac:dyDescent="0.25">
      <c r="A80" s="1">
        <v>79</v>
      </c>
      <c r="B80" s="1" t="s">
        <v>78</v>
      </c>
      <c r="D80" s="1">
        <v>5600</v>
      </c>
      <c r="E80" s="1">
        <v>4800</v>
      </c>
      <c r="G80" s="2">
        <f t="shared" si="2"/>
        <v>23200</v>
      </c>
      <c r="H80" s="1"/>
    </row>
    <row r="81" spans="1:8" x14ac:dyDescent="0.25">
      <c r="A81" s="1">
        <v>80</v>
      </c>
      <c r="B81" s="1" t="s">
        <v>79</v>
      </c>
      <c r="E81" s="1">
        <v>5275</v>
      </c>
      <c r="G81" s="2">
        <f>C81+E81*6-D81-F81-30000-500</f>
        <v>1150</v>
      </c>
      <c r="H81" s="1"/>
    </row>
    <row r="82" spans="1:8" x14ac:dyDescent="0.25">
      <c r="A82" s="1">
        <v>81</v>
      </c>
      <c r="B82" s="1" t="s">
        <v>80</v>
      </c>
      <c r="D82" s="1">
        <v>30000</v>
      </c>
      <c r="E82" s="1">
        <v>5275</v>
      </c>
      <c r="G82" s="2">
        <f t="shared" si="2"/>
        <v>1650</v>
      </c>
      <c r="H82" s="1"/>
    </row>
    <row r="83" spans="1:8" x14ac:dyDescent="0.25">
      <c r="A83" s="1">
        <v>82</v>
      </c>
      <c r="B83" s="1" t="s">
        <v>81</v>
      </c>
      <c r="E83" s="1">
        <v>4800</v>
      </c>
      <c r="G83" s="2">
        <f t="shared" si="2"/>
        <v>28800</v>
      </c>
      <c r="H83" s="1"/>
    </row>
    <row r="84" spans="1:8" x14ac:dyDescent="0.25">
      <c r="A84" s="1">
        <v>83</v>
      </c>
      <c r="B84" s="1" t="s">
        <v>82</v>
      </c>
      <c r="E84" s="1">
        <v>4800</v>
      </c>
      <c r="G84" s="2">
        <f t="shared" si="2"/>
        <v>28800</v>
      </c>
      <c r="H84" s="1"/>
    </row>
    <row r="85" spans="1:8" x14ac:dyDescent="0.25">
      <c r="A85" s="1">
        <v>84</v>
      </c>
      <c r="B85" s="1" t="s">
        <v>83</v>
      </c>
      <c r="C85" s="1">
        <v>50</v>
      </c>
      <c r="E85" s="1">
        <v>3600</v>
      </c>
      <c r="G85" s="2">
        <f t="shared" si="2"/>
        <v>21650</v>
      </c>
      <c r="H85" s="1"/>
    </row>
    <row r="86" spans="1:8" x14ac:dyDescent="0.25">
      <c r="A86" s="1">
        <v>85</v>
      </c>
      <c r="B86" s="1" t="s">
        <v>84</v>
      </c>
      <c r="D86" s="1">
        <v>25</v>
      </c>
      <c r="E86" s="1">
        <v>4800</v>
      </c>
      <c r="G86" s="2">
        <f t="shared" si="2"/>
        <v>28775</v>
      </c>
      <c r="H86" s="1"/>
    </row>
    <row r="87" spans="1:8" x14ac:dyDescent="0.25">
      <c r="A87" s="1">
        <v>86</v>
      </c>
      <c r="B87" s="1" t="s">
        <v>85</v>
      </c>
      <c r="E87" s="1">
        <v>4800</v>
      </c>
      <c r="F87" s="1">
        <v>10000</v>
      </c>
      <c r="G87" s="2">
        <f t="shared" si="2"/>
        <v>18800</v>
      </c>
      <c r="H87" s="1"/>
    </row>
    <row r="88" spans="1:8" x14ac:dyDescent="0.25">
      <c r="A88" s="1">
        <v>87</v>
      </c>
      <c r="B88" s="1" t="s">
        <v>86</v>
      </c>
      <c r="E88" s="1">
        <v>4800</v>
      </c>
      <c r="G88" s="2">
        <f t="shared" si="2"/>
        <v>28800</v>
      </c>
      <c r="H88" s="1"/>
    </row>
    <row r="89" spans="1:8" x14ac:dyDescent="0.25">
      <c r="A89" s="1">
        <v>88</v>
      </c>
      <c r="B89" s="1" t="s">
        <v>87</v>
      </c>
      <c r="C89" s="6">
        <v>0.04</v>
      </c>
      <c r="D89" s="6"/>
      <c r="E89" s="6">
        <v>5333.34</v>
      </c>
      <c r="F89" s="6"/>
      <c r="G89" s="2">
        <f t="shared" si="2"/>
        <v>32000.080000000002</v>
      </c>
      <c r="H89" s="1"/>
    </row>
    <row r="90" spans="1:8" x14ac:dyDescent="0.25">
      <c r="A90" s="1">
        <v>89</v>
      </c>
      <c r="B90" s="1" t="s">
        <v>88</v>
      </c>
      <c r="E90" s="1">
        <v>4800</v>
      </c>
      <c r="G90" s="2">
        <f t="shared" si="2"/>
        <v>28800</v>
      </c>
      <c r="H90" s="1"/>
    </row>
    <row r="91" spans="1:8" x14ac:dyDescent="0.25">
      <c r="A91" s="1">
        <v>90</v>
      </c>
      <c r="B91" s="1" t="s">
        <v>89</v>
      </c>
      <c r="E91" s="1">
        <v>4800</v>
      </c>
      <c r="G91" s="2">
        <f t="shared" si="2"/>
        <v>28800</v>
      </c>
      <c r="H91" s="1"/>
    </row>
    <row r="92" spans="1:8" x14ac:dyDescent="0.25">
      <c r="A92" s="1">
        <v>91</v>
      </c>
      <c r="B92" s="1" t="s">
        <v>90</v>
      </c>
      <c r="E92" s="1">
        <v>6330</v>
      </c>
      <c r="G92" s="2">
        <f t="shared" si="2"/>
        <v>37980</v>
      </c>
      <c r="H92" s="1"/>
    </row>
    <row r="93" spans="1:8" x14ac:dyDescent="0.25">
      <c r="A93" s="1">
        <v>92</v>
      </c>
      <c r="B93" s="1" t="s">
        <v>91</v>
      </c>
      <c r="C93" s="1">
        <v>11650</v>
      </c>
      <c r="E93" s="1">
        <v>5275</v>
      </c>
      <c r="G93" s="2">
        <f>C93+E93*6-D93-F93-18300</f>
        <v>25000</v>
      </c>
      <c r="H93" s="8"/>
    </row>
    <row r="94" spans="1:8" x14ac:dyDescent="0.25">
      <c r="A94" s="1">
        <v>93</v>
      </c>
      <c r="B94" s="1" t="s">
        <v>92</v>
      </c>
      <c r="D94" s="1">
        <v>100</v>
      </c>
      <c r="E94" s="1">
        <v>4800</v>
      </c>
      <c r="G94" s="2">
        <f t="shared" si="2"/>
        <v>28700</v>
      </c>
      <c r="H94" s="1"/>
    </row>
    <row r="95" spans="1:8" x14ac:dyDescent="0.25">
      <c r="A95" s="1">
        <v>94</v>
      </c>
      <c r="B95" s="1" t="s">
        <v>93</v>
      </c>
      <c r="E95" s="1">
        <v>4800</v>
      </c>
      <c r="G95" s="2">
        <f t="shared" si="2"/>
        <v>28800</v>
      </c>
      <c r="H95" s="1"/>
    </row>
    <row r="96" spans="1:8" x14ac:dyDescent="0.25">
      <c r="A96" s="1">
        <v>95</v>
      </c>
      <c r="B96" s="1" t="s">
        <v>94</v>
      </c>
      <c r="E96" s="1">
        <v>4800</v>
      </c>
      <c r="G96" s="2">
        <f t="shared" si="2"/>
        <v>28800</v>
      </c>
      <c r="H96" s="1"/>
    </row>
    <row r="97" spans="1:8" x14ac:dyDescent="0.25">
      <c r="A97" s="1">
        <v>96</v>
      </c>
      <c r="B97" s="1" t="s">
        <v>95</v>
      </c>
      <c r="D97" s="1">
        <v>5400</v>
      </c>
      <c r="E97" s="1">
        <v>4800</v>
      </c>
      <c r="G97" s="2">
        <f t="shared" si="2"/>
        <v>23400</v>
      </c>
      <c r="H97" s="1"/>
    </row>
    <row r="98" spans="1:8" x14ac:dyDescent="0.25">
      <c r="A98" s="1">
        <v>97</v>
      </c>
      <c r="B98" s="1" t="s">
        <v>96</v>
      </c>
      <c r="E98" s="1">
        <v>4800</v>
      </c>
      <c r="G98" s="2">
        <f t="shared" si="2"/>
        <v>28800</v>
      </c>
      <c r="H98" s="1"/>
    </row>
    <row r="99" spans="1:8" x14ac:dyDescent="0.25">
      <c r="A99" s="1">
        <v>98</v>
      </c>
      <c r="B99" s="1" t="s">
        <v>97</v>
      </c>
      <c r="E99" s="1">
        <v>4800</v>
      </c>
      <c r="G99" s="2">
        <f>C99+E99*6-D99-F99-20000</f>
        <v>8800</v>
      </c>
      <c r="H99" s="1"/>
    </row>
    <row r="100" spans="1:8" x14ac:dyDescent="0.25">
      <c r="A100" s="1">
        <v>99</v>
      </c>
      <c r="B100" s="1" t="s">
        <v>98</v>
      </c>
      <c r="C100" s="6">
        <v>0.02</v>
      </c>
      <c r="E100" s="6">
        <v>4166.67</v>
      </c>
      <c r="G100" s="2">
        <f t="shared" ref="G100:G124" si="3">C100+E100*6-D100-F100</f>
        <v>25000.04</v>
      </c>
      <c r="H100" s="1"/>
    </row>
    <row r="101" spans="1:8" x14ac:dyDescent="0.25">
      <c r="A101" s="1">
        <v>100</v>
      </c>
      <c r="B101" s="1" t="s">
        <v>99</v>
      </c>
      <c r="C101" s="6">
        <v>0.04</v>
      </c>
      <c r="D101" s="6"/>
      <c r="E101" s="6">
        <v>5333.34</v>
      </c>
      <c r="F101" s="6"/>
      <c r="G101" s="2">
        <f t="shared" si="3"/>
        <v>32000.080000000002</v>
      </c>
      <c r="H101" s="1"/>
    </row>
    <row r="102" spans="1:8" x14ac:dyDescent="0.25">
      <c r="A102" s="1">
        <v>101</v>
      </c>
      <c r="B102" s="1" t="s">
        <v>100</v>
      </c>
      <c r="C102" s="1">
        <v>1500</v>
      </c>
      <c r="E102" s="1">
        <v>4800</v>
      </c>
      <c r="G102" s="2">
        <f t="shared" si="3"/>
        <v>30300</v>
      </c>
      <c r="H102" s="1"/>
    </row>
    <row r="103" spans="1:8" x14ac:dyDescent="0.25">
      <c r="A103" s="1">
        <v>102</v>
      </c>
      <c r="B103" s="1" t="s">
        <v>101</v>
      </c>
      <c r="E103" s="1">
        <v>4800</v>
      </c>
      <c r="G103" s="2">
        <f t="shared" si="3"/>
        <v>28800</v>
      </c>
      <c r="H103" s="1"/>
    </row>
    <row r="104" spans="1:8" x14ac:dyDescent="0.25">
      <c r="A104" s="1">
        <v>103</v>
      </c>
      <c r="B104" s="1" t="s">
        <v>102</v>
      </c>
      <c r="E104" s="1">
        <v>5275</v>
      </c>
      <c r="G104" s="2">
        <f t="shared" si="3"/>
        <v>31650</v>
      </c>
      <c r="H104" s="1"/>
    </row>
    <row r="105" spans="1:8" x14ac:dyDescent="0.25">
      <c r="A105" s="1">
        <v>104</v>
      </c>
      <c r="B105" s="1" t="s">
        <v>103</v>
      </c>
      <c r="E105" s="1">
        <v>4800</v>
      </c>
      <c r="G105" s="2">
        <f t="shared" si="3"/>
        <v>28800</v>
      </c>
      <c r="H105" s="1"/>
    </row>
    <row r="106" spans="1:8" x14ac:dyDescent="0.25">
      <c r="A106" s="1">
        <v>105</v>
      </c>
      <c r="B106" s="1" t="s">
        <v>104</v>
      </c>
      <c r="E106" s="1">
        <v>6330</v>
      </c>
      <c r="G106" s="2">
        <f t="shared" si="3"/>
        <v>37980</v>
      </c>
      <c r="H106" s="1"/>
    </row>
    <row r="107" spans="1:8" x14ac:dyDescent="0.25">
      <c r="A107" s="1">
        <v>106</v>
      </c>
      <c r="B107" s="1" t="s">
        <v>105</v>
      </c>
      <c r="E107" s="1">
        <v>4800</v>
      </c>
      <c r="G107" s="2">
        <f t="shared" si="3"/>
        <v>28800</v>
      </c>
      <c r="H107" s="1"/>
    </row>
    <row r="108" spans="1:8" x14ac:dyDescent="0.25">
      <c r="A108" s="1">
        <v>107</v>
      </c>
      <c r="B108" s="1" t="s">
        <v>106</v>
      </c>
      <c r="C108" s="6">
        <v>0.02</v>
      </c>
      <c r="E108" s="6">
        <v>4166.67</v>
      </c>
      <c r="G108" s="2">
        <f t="shared" si="3"/>
        <v>25000.04</v>
      </c>
      <c r="H108" s="1"/>
    </row>
    <row r="109" spans="1:8" x14ac:dyDescent="0.25">
      <c r="A109" s="1">
        <v>108</v>
      </c>
      <c r="B109" s="1" t="s">
        <v>107</v>
      </c>
      <c r="E109" s="1">
        <v>4800</v>
      </c>
      <c r="G109" s="2">
        <f t="shared" si="3"/>
        <v>28800</v>
      </c>
      <c r="H109" s="1"/>
    </row>
    <row r="110" spans="1:8" x14ac:dyDescent="0.25">
      <c r="A110" s="1">
        <v>109</v>
      </c>
      <c r="B110" s="1" t="s">
        <v>108</v>
      </c>
      <c r="D110" s="7">
        <v>2.48</v>
      </c>
      <c r="E110" s="1">
        <v>4800</v>
      </c>
      <c r="G110" s="2">
        <f t="shared" si="3"/>
        <v>28797.52</v>
      </c>
      <c r="H110" s="1"/>
    </row>
    <row r="111" spans="1:8" x14ac:dyDescent="0.25">
      <c r="A111" s="1">
        <v>110</v>
      </c>
      <c r="B111" s="1" t="s">
        <v>109</v>
      </c>
      <c r="E111" s="1">
        <v>5275</v>
      </c>
      <c r="G111" s="2">
        <f t="shared" si="3"/>
        <v>31650</v>
      </c>
      <c r="H111" s="1"/>
    </row>
    <row r="112" spans="1:8" x14ac:dyDescent="0.25">
      <c r="A112" s="1">
        <v>111</v>
      </c>
      <c r="B112" s="1" t="s">
        <v>110</v>
      </c>
      <c r="C112" s="6">
        <v>0.02</v>
      </c>
      <c r="E112" s="6">
        <v>4166.67</v>
      </c>
      <c r="G112" s="2">
        <f t="shared" si="3"/>
        <v>25000.04</v>
      </c>
      <c r="H112" s="1"/>
    </row>
    <row r="113" spans="1:8" x14ac:dyDescent="0.25">
      <c r="A113" s="1">
        <v>112</v>
      </c>
      <c r="B113" s="1" t="s">
        <v>111</v>
      </c>
      <c r="C113" s="1">
        <v>1000</v>
      </c>
      <c r="E113" s="1">
        <v>4800</v>
      </c>
      <c r="F113" s="1">
        <v>27800</v>
      </c>
      <c r="G113" s="2">
        <f t="shared" si="3"/>
        <v>2000</v>
      </c>
      <c r="H113" s="1"/>
    </row>
    <row r="114" spans="1:8" x14ac:dyDescent="0.25">
      <c r="A114" s="1">
        <v>113</v>
      </c>
      <c r="B114" s="1" t="s">
        <v>112</v>
      </c>
      <c r="E114" s="1">
        <v>4800</v>
      </c>
      <c r="G114" s="2">
        <f>C114+E114*6-D114-F114-18800</f>
        <v>10000</v>
      </c>
      <c r="H114" s="1"/>
    </row>
    <row r="115" spans="1:8" x14ac:dyDescent="0.25">
      <c r="A115" s="1">
        <v>114</v>
      </c>
      <c r="B115" s="1" t="s">
        <v>113</v>
      </c>
      <c r="E115" s="1">
        <v>4800</v>
      </c>
      <c r="G115" s="2">
        <f t="shared" si="3"/>
        <v>28800</v>
      </c>
      <c r="H115" s="1"/>
    </row>
    <row r="116" spans="1:8" x14ac:dyDescent="0.25">
      <c r="A116" s="1">
        <v>115</v>
      </c>
      <c r="B116" s="1" t="s">
        <v>114</v>
      </c>
      <c r="C116" s="6">
        <v>0.02</v>
      </c>
      <c r="E116" s="6">
        <v>4166.67</v>
      </c>
      <c r="G116" s="2">
        <f t="shared" si="3"/>
        <v>25000.04</v>
      </c>
      <c r="H116" s="1"/>
    </row>
    <row r="117" spans="1:8" x14ac:dyDescent="0.25">
      <c r="A117" s="1">
        <v>116</v>
      </c>
      <c r="B117" s="1" t="s">
        <v>115</v>
      </c>
      <c r="E117" s="1">
        <v>4800</v>
      </c>
      <c r="G117" s="2">
        <f t="shared" si="3"/>
        <v>28800</v>
      </c>
      <c r="H117" s="1"/>
    </row>
    <row r="118" spans="1:8" x14ac:dyDescent="0.25">
      <c r="A118" s="1">
        <v>117</v>
      </c>
      <c r="B118" s="1" t="s">
        <v>116</v>
      </c>
      <c r="E118" s="1">
        <v>4800</v>
      </c>
      <c r="G118" s="2">
        <f t="shared" si="3"/>
        <v>28800</v>
      </c>
      <c r="H118" s="1"/>
    </row>
    <row r="119" spans="1:8" x14ac:dyDescent="0.25">
      <c r="A119" s="1">
        <v>118</v>
      </c>
      <c r="B119" s="1" t="s">
        <v>117</v>
      </c>
      <c r="E119" s="1">
        <v>4800</v>
      </c>
      <c r="G119" s="2">
        <f t="shared" si="3"/>
        <v>28800</v>
      </c>
      <c r="H119" s="1"/>
    </row>
    <row r="120" spans="1:8" x14ac:dyDescent="0.25">
      <c r="A120" s="1">
        <v>119</v>
      </c>
      <c r="B120" s="1" t="s">
        <v>118</v>
      </c>
      <c r="E120" s="1">
        <v>4800</v>
      </c>
      <c r="G120" s="2">
        <f t="shared" si="3"/>
        <v>28800</v>
      </c>
      <c r="H120" s="1"/>
    </row>
    <row r="121" spans="1:8" x14ac:dyDescent="0.25">
      <c r="A121" s="1">
        <v>120</v>
      </c>
      <c r="B121" s="1" t="s">
        <v>119</v>
      </c>
      <c r="C121" s="1">
        <v>46100</v>
      </c>
      <c r="E121" s="1">
        <v>4800</v>
      </c>
      <c r="G121" s="2">
        <f t="shared" si="3"/>
        <v>74900</v>
      </c>
      <c r="H121" s="1"/>
    </row>
    <row r="122" spans="1:8" x14ac:dyDescent="0.25">
      <c r="A122" s="1">
        <v>121</v>
      </c>
      <c r="B122" s="1" t="s">
        <v>120</v>
      </c>
      <c r="E122" s="1">
        <v>4800</v>
      </c>
      <c r="G122" s="2">
        <f t="shared" si="3"/>
        <v>28800</v>
      </c>
      <c r="H122" s="1"/>
    </row>
    <row r="123" spans="1:8" x14ac:dyDescent="0.25">
      <c r="A123" s="1">
        <v>122</v>
      </c>
      <c r="B123" s="1" t="s">
        <v>121</v>
      </c>
      <c r="E123" s="1">
        <v>4800</v>
      </c>
      <c r="G123" s="2">
        <f t="shared" si="3"/>
        <v>28800</v>
      </c>
      <c r="H123" s="1"/>
    </row>
    <row r="124" spans="1:8" x14ac:dyDescent="0.25">
      <c r="A124" s="1">
        <v>123</v>
      </c>
      <c r="B124" s="1" t="s">
        <v>122</v>
      </c>
      <c r="E124" s="1">
        <v>4800</v>
      </c>
      <c r="G124" s="2">
        <f t="shared" si="3"/>
        <v>28800</v>
      </c>
      <c r="H124" s="1"/>
    </row>
    <row r="125" spans="1:8" x14ac:dyDescent="0.25">
      <c r="A125" s="1">
        <v>124</v>
      </c>
      <c r="B125" s="1" t="s">
        <v>123</v>
      </c>
      <c r="E125" s="1">
        <v>4800</v>
      </c>
      <c r="G125" s="2">
        <f t="shared" ref="G125:G159" si="4">C125+E125*6-D125-F125</f>
        <v>28800</v>
      </c>
      <c r="H125" s="1"/>
    </row>
    <row r="126" spans="1:8" x14ac:dyDescent="0.25">
      <c r="A126" s="1">
        <v>125</v>
      </c>
      <c r="B126" s="1" t="s">
        <v>124</v>
      </c>
      <c r="E126" s="1">
        <v>4800</v>
      </c>
      <c r="G126" s="2">
        <f t="shared" si="4"/>
        <v>28800</v>
      </c>
      <c r="H126" s="1"/>
    </row>
    <row r="127" spans="1:8" x14ac:dyDescent="0.25">
      <c r="A127" s="1">
        <v>126</v>
      </c>
      <c r="B127" s="1" t="s">
        <v>125</v>
      </c>
      <c r="E127" s="1">
        <v>5275</v>
      </c>
      <c r="F127" s="1">
        <v>15000</v>
      </c>
      <c r="G127" s="2">
        <f>C127+E127*6-D127-F127-11000</f>
        <v>5650</v>
      </c>
      <c r="H127" s="1"/>
    </row>
    <row r="128" spans="1:8" x14ac:dyDescent="0.25">
      <c r="A128" s="1">
        <v>127</v>
      </c>
      <c r="B128" s="1" t="s">
        <v>126</v>
      </c>
      <c r="E128" s="1">
        <v>5275</v>
      </c>
      <c r="G128" s="2">
        <f t="shared" si="4"/>
        <v>31650</v>
      </c>
      <c r="H128" s="1"/>
    </row>
    <row r="129" spans="1:8" x14ac:dyDescent="0.25">
      <c r="A129" s="1">
        <v>128</v>
      </c>
      <c r="B129" s="1" t="s">
        <v>127</v>
      </c>
      <c r="E129" s="1">
        <v>4800</v>
      </c>
      <c r="G129" s="2">
        <f>C129+E129*6-D129-F129-27300</f>
        <v>1500</v>
      </c>
      <c r="H129" s="1"/>
    </row>
    <row r="130" spans="1:8" x14ac:dyDescent="0.25">
      <c r="A130" s="1">
        <v>129</v>
      </c>
      <c r="B130" s="1" t="s">
        <v>128</v>
      </c>
      <c r="E130" s="1">
        <v>5275</v>
      </c>
      <c r="G130" s="2">
        <f t="shared" si="4"/>
        <v>31650</v>
      </c>
      <c r="H130" s="1"/>
    </row>
    <row r="131" spans="1:8" x14ac:dyDescent="0.25">
      <c r="A131" s="1">
        <v>130</v>
      </c>
      <c r="B131" s="1" t="s">
        <v>129</v>
      </c>
      <c r="C131" s="1">
        <v>28800</v>
      </c>
      <c r="E131" s="1">
        <v>4800</v>
      </c>
      <c r="G131" s="2">
        <f t="shared" si="4"/>
        <v>57600</v>
      </c>
      <c r="H131" s="1"/>
    </row>
    <row r="132" spans="1:8" x14ac:dyDescent="0.25">
      <c r="A132" s="1">
        <v>131</v>
      </c>
      <c r="B132" s="1" t="s">
        <v>130</v>
      </c>
      <c r="C132" s="6">
        <v>0.02</v>
      </c>
      <c r="E132" s="6">
        <v>4166.67</v>
      </c>
      <c r="G132" s="2">
        <f t="shared" si="4"/>
        <v>25000.04</v>
      </c>
      <c r="H132" s="1"/>
    </row>
    <row r="133" spans="1:8" x14ac:dyDescent="0.25">
      <c r="A133" s="1">
        <v>132</v>
      </c>
      <c r="B133" s="1" t="s">
        <v>131</v>
      </c>
      <c r="E133" s="1">
        <v>2400</v>
      </c>
      <c r="G133" s="2">
        <f t="shared" si="4"/>
        <v>14400</v>
      </c>
      <c r="H133" s="1"/>
    </row>
    <row r="134" spans="1:8" x14ac:dyDescent="0.25">
      <c r="A134" s="1">
        <v>133</v>
      </c>
      <c r="B134" s="1" t="s">
        <v>132</v>
      </c>
      <c r="E134" s="1">
        <v>4800</v>
      </c>
      <c r="G134" s="2">
        <f t="shared" si="4"/>
        <v>28800</v>
      </c>
      <c r="H134" s="1"/>
    </row>
    <row r="135" spans="1:8" x14ac:dyDescent="0.25">
      <c r="A135" s="1">
        <v>134</v>
      </c>
      <c r="B135" s="1" t="s">
        <v>133</v>
      </c>
      <c r="E135" s="1">
        <v>4800</v>
      </c>
      <c r="G135" s="2">
        <f t="shared" si="4"/>
        <v>28800</v>
      </c>
      <c r="H135" s="1"/>
    </row>
    <row r="136" spans="1:8" x14ac:dyDescent="0.25">
      <c r="A136" s="1">
        <v>135</v>
      </c>
      <c r="B136" s="1" t="s">
        <v>134</v>
      </c>
      <c r="E136" s="1">
        <v>4800</v>
      </c>
      <c r="G136" s="2">
        <f t="shared" si="4"/>
        <v>28800</v>
      </c>
      <c r="H136" s="1"/>
    </row>
    <row r="137" spans="1:8" x14ac:dyDescent="0.25">
      <c r="A137" s="1">
        <v>136</v>
      </c>
      <c r="B137" s="1" t="s">
        <v>135</v>
      </c>
      <c r="C137" s="6">
        <v>0.02</v>
      </c>
      <c r="E137" s="6">
        <v>4166.67</v>
      </c>
      <c r="G137" s="2">
        <f t="shared" si="4"/>
        <v>25000.04</v>
      </c>
      <c r="H137" s="1"/>
    </row>
    <row r="138" spans="1:8" x14ac:dyDescent="0.25">
      <c r="A138" s="1">
        <v>137</v>
      </c>
      <c r="B138" s="1" t="s">
        <v>136</v>
      </c>
      <c r="C138" s="1">
        <v>1500</v>
      </c>
      <c r="E138" s="1">
        <v>4800</v>
      </c>
      <c r="G138" s="2">
        <f t="shared" si="4"/>
        <v>30300</v>
      </c>
      <c r="H138" s="1"/>
    </row>
    <row r="139" spans="1:8" x14ac:dyDescent="0.25">
      <c r="A139" s="1">
        <v>138</v>
      </c>
      <c r="B139" s="1" t="s">
        <v>137</v>
      </c>
      <c r="C139" s="6">
        <v>0.02</v>
      </c>
      <c r="E139" s="6">
        <v>4166.67</v>
      </c>
      <c r="G139" s="2">
        <f t="shared" si="4"/>
        <v>25000.04</v>
      </c>
      <c r="H139" s="1"/>
    </row>
    <row r="140" spans="1:8" x14ac:dyDescent="0.25">
      <c r="A140" s="1">
        <v>139</v>
      </c>
      <c r="B140" s="1" t="s">
        <v>138</v>
      </c>
      <c r="E140" s="1">
        <v>4800</v>
      </c>
      <c r="F140" s="1">
        <v>28700</v>
      </c>
      <c r="G140" s="2">
        <f t="shared" si="4"/>
        <v>100</v>
      </c>
      <c r="H140" s="1"/>
    </row>
    <row r="141" spans="1:8" x14ac:dyDescent="0.25">
      <c r="A141" s="1">
        <v>140</v>
      </c>
      <c r="B141" s="1" t="s">
        <v>139</v>
      </c>
      <c r="E141" s="6">
        <v>6276.67</v>
      </c>
      <c r="F141" s="6"/>
      <c r="G141" s="2">
        <f t="shared" si="4"/>
        <v>37660.020000000004</v>
      </c>
      <c r="H141" s="1"/>
    </row>
    <row r="142" spans="1:8" x14ac:dyDescent="0.25">
      <c r="A142" s="1">
        <v>141</v>
      </c>
      <c r="B142" s="1" t="s">
        <v>140</v>
      </c>
      <c r="E142" s="1">
        <v>4800</v>
      </c>
      <c r="G142" s="2">
        <f t="shared" si="4"/>
        <v>28800</v>
      </c>
      <c r="H142" s="1"/>
    </row>
    <row r="143" spans="1:8" x14ac:dyDescent="0.25">
      <c r="A143" s="1">
        <v>142</v>
      </c>
      <c r="B143" s="1" t="s">
        <v>141</v>
      </c>
      <c r="E143" s="1">
        <v>4800</v>
      </c>
      <c r="G143" s="2">
        <f t="shared" si="4"/>
        <v>28800</v>
      </c>
      <c r="H143" s="1"/>
    </row>
    <row r="144" spans="1:8" x14ac:dyDescent="0.25">
      <c r="A144" s="1">
        <v>143</v>
      </c>
      <c r="B144" s="1" t="s">
        <v>142</v>
      </c>
      <c r="C144" s="1">
        <v>16650</v>
      </c>
      <c r="E144" s="1">
        <v>5275</v>
      </c>
      <c r="G144" s="2">
        <f t="shared" si="4"/>
        <v>48300</v>
      </c>
      <c r="H144" s="1"/>
    </row>
    <row r="145" spans="1:8" x14ac:dyDescent="0.25">
      <c r="A145" s="1">
        <v>144</v>
      </c>
      <c r="B145" s="1" t="s">
        <v>143</v>
      </c>
      <c r="C145" s="6"/>
      <c r="E145" s="6">
        <v>4166.67</v>
      </c>
      <c r="G145" s="2">
        <f t="shared" si="4"/>
        <v>25000.02</v>
      </c>
      <c r="H145" s="1"/>
    </row>
    <row r="146" spans="1:8" x14ac:dyDescent="0.25">
      <c r="A146" s="1">
        <v>145</v>
      </c>
      <c r="B146" s="1" t="s">
        <v>144</v>
      </c>
      <c r="E146" s="1">
        <v>4800</v>
      </c>
      <c r="G146" s="2">
        <f t="shared" si="4"/>
        <v>28800</v>
      </c>
      <c r="H146" s="1"/>
    </row>
    <row r="147" spans="1:8" x14ac:dyDescent="0.25">
      <c r="A147" s="1">
        <v>146</v>
      </c>
      <c r="B147" s="1" t="s">
        <v>145</v>
      </c>
      <c r="E147" s="1">
        <v>4800</v>
      </c>
      <c r="G147" s="2">
        <f>C147+E147*6-D147-F147-15000</f>
        <v>13800</v>
      </c>
      <c r="H147" s="1"/>
    </row>
    <row r="148" spans="1:8" x14ac:dyDescent="0.25">
      <c r="A148" s="1">
        <v>147</v>
      </c>
      <c r="B148" s="1" t="s">
        <v>146</v>
      </c>
      <c r="E148" s="1">
        <v>4800</v>
      </c>
      <c r="G148" s="2">
        <f t="shared" si="4"/>
        <v>28800</v>
      </c>
      <c r="H148" s="1"/>
    </row>
    <row r="149" spans="1:8" x14ac:dyDescent="0.25">
      <c r="A149" s="1">
        <v>148</v>
      </c>
      <c r="B149" s="1" t="s">
        <v>147</v>
      </c>
      <c r="C149" s="1">
        <v>150</v>
      </c>
      <c r="E149" s="1">
        <v>5275</v>
      </c>
      <c r="F149" s="1">
        <f>150+29850</f>
        <v>30000</v>
      </c>
      <c r="G149" s="2">
        <f t="shared" si="4"/>
        <v>1800</v>
      </c>
      <c r="H149" s="1"/>
    </row>
    <row r="150" spans="1:8" x14ac:dyDescent="0.25">
      <c r="A150" s="1">
        <v>149</v>
      </c>
      <c r="B150" s="1" t="s">
        <v>148</v>
      </c>
      <c r="E150" s="1">
        <v>4800</v>
      </c>
      <c r="G150" s="2">
        <f t="shared" si="4"/>
        <v>28800</v>
      </c>
      <c r="H150" s="1"/>
    </row>
    <row r="151" spans="1:8" x14ac:dyDescent="0.25">
      <c r="A151" s="1">
        <v>150</v>
      </c>
      <c r="B151" s="1" t="s">
        <v>149</v>
      </c>
      <c r="E151" s="1">
        <v>4800</v>
      </c>
      <c r="G151" s="2">
        <f t="shared" si="4"/>
        <v>28800</v>
      </c>
      <c r="H151" s="1"/>
    </row>
    <row r="152" spans="1:8" x14ac:dyDescent="0.25">
      <c r="A152" s="1">
        <v>151</v>
      </c>
      <c r="B152" s="1" t="s">
        <v>150</v>
      </c>
      <c r="C152" s="1">
        <v>1650</v>
      </c>
      <c r="E152" s="1">
        <v>5275</v>
      </c>
      <c r="G152" s="2">
        <f t="shared" si="4"/>
        <v>33300</v>
      </c>
      <c r="H152" s="1"/>
    </row>
    <row r="153" spans="1:8" x14ac:dyDescent="0.25">
      <c r="A153" s="1">
        <v>152</v>
      </c>
      <c r="B153" s="1" t="s">
        <v>151</v>
      </c>
      <c r="C153" s="6">
        <v>0.02</v>
      </c>
      <c r="E153" s="6">
        <v>4166.67</v>
      </c>
      <c r="G153" s="2">
        <f t="shared" si="4"/>
        <v>25000.04</v>
      </c>
      <c r="H153" s="1"/>
    </row>
    <row r="154" spans="1:8" x14ac:dyDescent="0.25">
      <c r="A154" s="1">
        <v>153</v>
      </c>
      <c r="B154" s="1" t="s">
        <v>152</v>
      </c>
      <c r="E154" s="1">
        <v>5275</v>
      </c>
      <c r="F154" s="1">
        <v>16000</v>
      </c>
      <c r="G154" s="2">
        <f>C154+E154*6-D154-F154-5000</f>
        <v>10650</v>
      </c>
      <c r="H154" s="1"/>
    </row>
    <row r="155" spans="1:8" x14ac:dyDescent="0.25">
      <c r="A155" s="1">
        <v>154</v>
      </c>
      <c r="B155" s="1" t="s">
        <v>153</v>
      </c>
      <c r="C155" s="6">
        <v>0.02</v>
      </c>
      <c r="E155" s="6">
        <v>4166.67</v>
      </c>
      <c r="G155" s="2">
        <f t="shared" si="4"/>
        <v>25000.04</v>
      </c>
      <c r="H155" s="1"/>
    </row>
    <row r="156" spans="1:8" x14ac:dyDescent="0.25">
      <c r="A156" s="1">
        <v>155</v>
      </c>
      <c r="B156" s="1" t="s">
        <v>154</v>
      </c>
      <c r="E156" s="6">
        <v>6276.67</v>
      </c>
      <c r="F156" s="6"/>
      <c r="G156" s="2">
        <f t="shared" si="4"/>
        <v>37660.020000000004</v>
      </c>
      <c r="H156" s="1"/>
    </row>
    <row r="157" spans="1:8" x14ac:dyDescent="0.25">
      <c r="A157" s="1">
        <v>156</v>
      </c>
      <c r="B157" s="1" t="s">
        <v>155</v>
      </c>
      <c r="E157" s="1">
        <v>4800</v>
      </c>
      <c r="G157" s="2">
        <f t="shared" si="4"/>
        <v>28800</v>
      </c>
      <c r="H157" s="1"/>
    </row>
    <row r="158" spans="1:8" x14ac:dyDescent="0.25">
      <c r="A158" s="1">
        <v>157</v>
      </c>
      <c r="B158" s="1" t="s">
        <v>156</v>
      </c>
      <c r="E158" s="1">
        <v>4800</v>
      </c>
      <c r="G158" s="2">
        <f t="shared" si="4"/>
        <v>28800</v>
      </c>
      <c r="H158" s="1"/>
    </row>
    <row r="159" spans="1:8" x14ac:dyDescent="0.25">
      <c r="A159" s="1">
        <v>158</v>
      </c>
      <c r="B159" s="1" t="s">
        <v>157</v>
      </c>
      <c r="E159" s="1">
        <v>4800</v>
      </c>
      <c r="F159" s="1">
        <v>27300</v>
      </c>
      <c r="G159" s="2">
        <f t="shared" si="4"/>
        <v>1500</v>
      </c>
      <c r="H159" s="1"/>
    </row>
    <row r="160" spans="1:8" x14ac:dyDescent="0.25">
      <c r="A160" s="1">
        <v>159</v>
      </c>
      <c r="B160" s="1" t="s">
        <v>158</v>
      </c>
      <c r="E160" s="1">
        <v>4800</v>
      </c>
      <c r="G160" s="2">
        <f t="shared" ref="G160:G191" si="5">C160+E160*6-D160-F160</f>
        <v>28800</v>
      </c>
      <c r="H160" s="1"/>
    </row>
    <row r="161" spans="1:8" x14ac:dyDescent="0.25">
      <c r="A161" s="1">
        <v>160</v>
      </c>
      <c r="B161" s="1" t="s">
        <v>159</v>
      </c>
      <c r="E161" s="1">
        <v>4800</v>
      </c>
      <c r="G161" s="2">
        <f t="shared" si="5"/>
        <v>28800</v>
      </c>
      <c r="H161" s="1"/>
    </row>
    <row r="162" spans="1:8" x14ac:dyDescent="0.25">
      <c r="A162" s="1">
        <v>161</v>
      </c>
      <c r="B162" s="1" t="s">
        <v>160</v>
      </c>
      <c r="E162" s="1">
        <v>4800</v>
      </c>
      <c r="G162" s="2">
        <f t="shared" si="5"/>
        <v>28800</v>
      </c>
      <c r="H162" s="1"/>
    </row>
    <row r="163" spans="1:8" x14ac:dyDescent="0.25">
      <c r="A163" s="1">
        <v>162</v>
      </c>
      <c r="B163" s="1" t="s">
        <v>161</v>
      </c>
      <c r="E163" s="1">
        <v>4800</v>
      </c>
      <c r="G163" s="2">
        <f t="shared" si="5"/>
        <v>28800</v>
      </c>
      <c r="H163" s="1"/>
    </row>
    <row r="164" spans="1:8" x14ac:dyDescent="0.25">
      <c r="A164" s="1">
        <v>163</v>
      </c>
      <c r="B164" s="1" t="s">
        <v>162</v>
      </c>
      <c r="E164" s="1">
        <v>4800</v>
      </c>
      <c r="G164" s="2">
        <f t="shared" si="5"/>
        <v>28800</v>
      </c>
      <c r="H164" s="1"/>
    </row>
    <row r="165" spans="1:8" x14ac:dyDescent="0.25">
      <c r="A165" s="1">
        <v>164</v>
      </c>
      <c r="B165" s="1" t="s">
        <v>163</v>
      </c>
      <c r="E165" s="1">
        <v>4800</v>
      </c>
      <c r="G165" s="2">
        <f t="shared" si="5"/>
        <v>28800</v>
      </c>
      <c r="H165" s="1"/>
    </row>
    <row r="166" spans="1:8" x14ac:dyDescent="0.25">
      <c r="A166" s="1">
        <v>165</v>
      </c>
      <c r="B166" s="1" t="s">
        <v>164</v>
      </c>
      <c r="C166" s="1">
        <v>1650</v>
      </c>
      <c r="E166" s="1">
        <v>5275</v>
      </c>
      <c r="F166" s="1">
        <v>25300</v>
      </c>
      <c r="G166" s="2">
        <f t="shared" si="5"/>
        <v>8000</v>
      </c>
      <c r="H166" s="1"/>
    </row>
    <row r="167" spans="1:8" x14ac:dyDescent="0.25">
      <c r="A167" s="1">
        <v>166</v>
      </c>
      <c r="B167" s="1" t="s">
        <v>165</v>
      </c>
      <c r="C167" s="1">
        <v>6162</v>
      </c>
      <c r="E167" s="1">
        <v>4800</v>
      </c>
      <c r="G167" s="2">
        <f t="shared" si="5"/>
        <v>34962</v>
      </c>
      <c r="H167" s="1"/>
    </row>
    <row r="168" spans="1:8" x14ac:dyDescent="0.25">
      <c r="A168" s="1">
        <v>167</v>
      </c>
      <c r="B168" s="1" t="s">
        <v>166</v>
      </c>
      <c r="E168" s="1">
        <v>4800</v>
      </c>
      <c r="G168" s="2">
        <f t="shared" si="5"/>
        <v>28800</v>
      </c>
      <c r="H168" s="1"/>
    </row>
    <row r="169" spans="1:8" x14ac:dyDescent="0.25">
      <c r="A169" s="1">
        <v>168</v>
      </c>
      <c r="B169" s="1" t="s">
        <v>167</v>
      </c>
      <c r="E169" s="1">
        <v>4800</v>
      </c>
      <c r="G169" s="2">
        <f t="shared" si="5"/>
        <v>28800</v>
      </c>
      <c r="H169" s="1"/>
    </row>
    <row r="170" spans="1:8" x14ac:dyDescent="0.25">
      <c r="A170" s="1">
        <v>169</v>
      </c>
      <c r="B170" s="1" t="s">
        <v>168</v>
      </c>
      <c r="C170" s="6">
        <v>0.02</v>
      </c>
      <c r="E170" s="6">
        <v>4166.67</v>
      </c>
      <c r="G170" s="2">
        <f t="shared" si="5"/>
        <v>25000.04</v>
      </c>
      <c r="H170" s="1"/>
    </row>
    <row r="171" spans="1:8" x14ac:dyDescent="0.25">
      <c r="A171" s="1">
        <v>170</v>
      </c>
      <c r="B171" s="1" t="s">
        <v>169</v>
      </c>
      <c r="E171" s="1">
        <v>4800</v>
      </c>
      <c r="G171" s="2">
        <f t="shared" si="5"/>
        <v>28800</v>
      </c>
      <c r="H171" s="1"/>
    </row>
    <row r="172" spans="1:8" x14ac:dyDescent="0.25">
      <c r="A172" s="1">
        <v>171</v>
      </c>
      <c r="B172" s="1" t="s">
        <v>170</v>
      </c>
      <c r="C172" s="6">
        <v>0.04</v>
      </c>
      <c r="D172" s="6"/>
      <c r="E172" s="6">
        <v>5333.34</v>
      </c>
      <c r="F172" s="6"/>
      <c r="G172" s="2">
        <f t="shared" si="5"/>
        <v>32000.080000000002</v>
      </c>
      <c r="H172" s="1"/>
    </row>
    <row r="173" spans="1:8" x14ac:dyDescent="0.25">
      <c r="A173" s="1">
        <v>172</v>
      </c>
      <c r="B173" s="1" t="s">
        <v>171</v>
      </c>
      <c r="E173" s="1">
        <v>4800</v>
      </c>
      <c r="G173" s="2">
        <f t="shared" si="5"/>
        <v>28800</v>
      </c>
      <c r="H173" s="1"/>
    </row>
    <row r="174" spans="1:8" x14ac:dyDescent="0.25">
      <c r="A174" s="1">
        <v>173</v>
      </c>
      <c r="B174" s="1" t="s">
        <v>172</v>
      </c>
      <c r="C174" s="1">
        <v>100</v>
      </c>
      <c r="E174" s="1">
        <v>4800</v>
      </c>
      <c r="G174" s="2">
        <f>C174+E174*6-D174-F174-150</f>
        <v>28750</v>
      </c>
      <c r="H174" s="1"/>
    </row>
    <row r="175" spans="1:8" x14ac:dyDescent="0.25">
      <c r="A175" s="1">
        <v>174</v>
      </c>
      <c r="B175" s="1" t="s">
        <v>173</v>
      </c>
      <c r="E175" s="1">
        <v>4800</v>
      </c>
      <c r="G175" s="2">
        <f t="shared" si="5"/>
        <v>28800</v>
      </c>
      <c r="H175" s="1"/>
    </row>
    <row r="176" spans="1:8" x14ac:dyDescent="0.25">
      <c r="A176" s="1">
        <v>175</v>
      </c>
      <c r="B176" s="1" t="s">
        <v>174</v>
      </c>
      <c r="D176" s="1">
        <v>4300</v>
      </c>
      <c r="E176" s="1">
        <v>5275</v>
      </c>
      <c r="G176" s="2">
        <f>C176+E176*6-D176-F176+4300</f>
        <v>31650</v>
      </c>
      <c r="H176" s="1"/>
    </row>
    <row r="177" spans="1:8" x14ac:dyDescent="0.25">
      <c r="A177" s="1">
        <v>176</v>
      </c>
      <c r="B177" s="1" t="s">
        <v>175</v>
      </c>
      <c r="C177" s="1">
        <v>1500</v>
      </c>
      <c r="E177" s="1">
        <v>4800</v>
      </c>
      <c r="G177" s="2">
        <f>C177+E177*6-D177-F177-1500</f>
        <v>28800</v>
      </c>
      <c r="H177" s="1"/>
    </row>
    <row r="178" spans="1:8" x14ac:dyDescent="0.25">
      <c r="A178" s="1">
        <v>177</v>
      </c>
      <c r="B178" s="1" t="s">
        <v>176</v>
      </c>
      <c r="D178" s="1">
        <v>20</v>
      </c>
      <c r="E178" s="1">
        <v>6330</v>
      </c>
      <c r="G178" s="2">
        <f t="shared" si="5"/>
        <v>37960</v>
      </c>
      <c r="H178" s="1"/>
    </row>
    <row r="179" spans="1:8" x14ac:dyDescent="0.25">
      <c r="A179" s="1">
        <v>178</v>
      </c>
      <c r="B179" s="1" t="s">
        <v>177</v>
      </c>
      <c r="E179" s="1">
        <v>5000</v>
      </c>
      <c r="G179" s="2">
        <f t="shared" si="5"/>
        <v>30000</v>
      </c>
      <c r="H179" s="1"/>
    </row>
    <row r="180" spans="1:8" x14ac:dyDescent="0.25">
      <c r="A180" s="1">
        <v>179</v>
      </c>
      <c r="B180" s="1" t="s">
        <v>178</v>
      </c>
      <c r="D180" s="6"/>
      <c r="E180" s="1">
        <v>4800</v>
      </c>
      <c r="G180" s="2">
        <f t="shared" si="5"/>
        <v>28800</v>
      </c>
      <c r="H180" s="1"/>
    </row>
    <row r="181" spans="1:8" x14ac:dyDescent="0.25">
      <c r="A181" s="1">
        <v>180</v>
      </c>
      <c r="B181" s="1" t="s">
        <v>179</v>
      </c>
      <c r="C181" s="6">
        <v>0.02</v>
      </c>
      <c r="E181" s="6">
        <v>4166.67</v>
      </c>
      <c r="G181" s="2">
        <f t="shared" si="5"/>
        <v>25000.04</v>
      </c>
      <c r="H181" s="1"/>
    </row>
    <row r="182" spans="1:8" x14ac:dyDescent="0.25">
      <c r="A182" s="1">
        <v>181</v>
      </c>
      <c r="B182" s="1" t="s">
        <v>180</v>
      </c>
      <c r="E182" s="1">
        <v>4800</v>
      </c>
      <c r="G182" s="2">
        <f t="shared" si="5"/>
        <v>28800</v>
      </c>
      <c r="H182" s="1"/>
    </row>
    <row r="183" spans="1:8" x14ac:dyDescent="0.25">
      <c r="A183" s="1">
        <v>182</v>
      </c>
      <c r="B183" s="1" t="s">
        <v>181</v>
      </c>
      <c r="E183" s="1">
        <v>4800</v>
      </c>
      <c r="G183" s="2">
        <f t="shared" si="5"/>
        <v>28800</v>
      </c>
      <c r="H183" s="1"/>
    </row>
    <row r="184" spans="1:8" x14ac:dyDescent="0.25">
      <c r="A184" s="1">
        <v>183</v>
      </c>
      <c r="B184" s="1" t="s">
        <v>182</v>
      </c>
      <c r="E184" s="1">
        <v>5170</v>
      </c>
      <c r="G184" s="2">
        <f t="shared" si="5"/>
        <v>31020</v>
      </c>
      <c r="H184" s="1"/>
    </row>
    <row r="185" spans="1:8" x14ac:dyDescent="0.25">
      <c r="A185" s="1">
        <v>184</v>
      </c>
      <c r="B185" s="1" t="s">
        <v>183</v>
      </c>
      <c r="E185" s="1">
        <v>5275</v>
      </c>
      <c r="G185" s="2">
        <f t="shared" si="5"/>
        <v>31650</v>
      </c>
      <c r="H185" s="1"/>
    </row>
    <row r="186" spans="1:8" x14ac:dyDescent="0.25">
      <c r="A186" s="1">
        <v>185</v>
      </c>
      <c r="B186" s="1" t="s">
        <v>184</v>
      </c>
      <c r="E186" s="1">
        <v>4800</v>
      </c>
      <c r="G186" s="2">
        <f>C186+E186*6-D186-F186-10000-10000</f>
        <v>8800</v>
      </c>
      <c r="H186" s="1"/>
    </row>
    <row r="187" spans="1:8" x14ac:dyDescent="0.25">
      <c r="A187" s="1">
        <v>186</v>
      </c>
      <c r="B187" s="1" t="s">
        <v>185</v>
      </c>
      <c r="E187" s="1">
        <v>5275</v>
      </c>
      <c r="G187" s="2">
        <f t="shared" si="5"/>
        <v>31650</v>
      </c>
      <c r="H187" s="1"/>
    </row>
    <row r="188" spans="1:8" x14ac:dyDescent="0.25">
      <c r="A188" s="1">
        <v>187</v>
      </c>
      <c r="B188" s="1" t="s">
        <v>186</v>
      </c>
      <c r="E188" s="6">
        <v>6276.67</v>
      </c>
      <c r="F188" s="6"/>
      <c r="G188" s="2">
        <f t="shared" si="5"/>
        <v>37660.020000000004</v>
      </c>
      <c r="H188" s="1"/>
    </row>
    <row r="189" spans="1:8" x14ac:dyDescent="0.25">
      <c r="A189" s="1">
        <v>188</v>
      </c>
      <c r="B189" s="1" t="s">
        <v>187</v>
      </c>
      <c r="C189" s="6">
        <v>0.02</v>
      </c>
      <c r="E189" s="6">
        <v>4166.67</v>
      </c>
      <c r="G189" s="2">
        <f t="shared" si="5"/>
        <v>25000.04</v>
      </c>
      <c r="H189" s="1"/>
    </row>
    <row r="190" spans="1:8" x14ac:dyDescent="0.25">
      <c r="A190" s="1">
        <v>189</v>
      </c>
      <c r="B190" s="1" t="s">
        <v>188</v>
      </c>
      <c r="D190" s="1">
        <v>25800</v>
      </c>
      <c r="E190" s="1">
        <v>4800</v>
      </c>
      <c r="F190" s="1">
        <v>1500</v>
      </c>
      <c r="G190" s="2">
        <f t="shared" si="5"/>
        <v>1500</v>
      </c>
      <c r="H190" s="1"/>
    </row>
    <row r="191" spans="1:8" x14ac:dyDescent="0.25">
      <c r="A191" s="1">
        <v>190</v>
      </c>
      <c r="B191" s="1" t="s">
        <v>189</v>
      </c>
      <c r="E191" s="1">
        <v>5275</v>
      </c>
      <c r="G191" s="2">
        <f t="shared" si="5"/>
        <v>31650</v>
      </c>
      <c r="H191" s="1"/>
    </row>
    <row r="192" spans="1:8" x14ac:dyDescent="0.25">
      <c r="A192" s="1">
        <v>191</v>
      </c>
      <c r="B192" s="1" t="s">
        <v>190</v>
      </c>
      <c r="E192" s="1">
        <v>4800</v>
      </c>
      <c r="G192" s="2">
        <f t="shared" ref="G192:G221" si="6">C192+E192*6-D192-F192</f>
        <v>28800</v>
      </c>
      <c r="H192" s="1"/>
    </row>
    <row r="193" spans="1:8" x14ac:dyDescent="0.25">
      <c r="A193" s="1">
        <v>192</v>
      </c>
      <c r="B193" s="1" t="s">
        <v>191</v>
      </c>
      <c r="C193" s="6">
        <v>0.02</v>
      </c>
      <c r="E193" s="6">
        <v>4166.67</v>
      </c>
      <c r="G193" s="2">
        <f t="shared" si="6"/>
        <v>25000.04</v>
      </c>
      <c r="H193" s="1"/>
    </row>
    <row r="194" spans="1:8" x14ac:dyDescent="0.25">
      <c r="A194" s="1">
        <v>193</v>
      </c>
      <c r="B194" s="1" t="s">
        <v>192</v>
      </c>
      <c r="E194" s="1">
        <v>5275</v>
      </c>
      <c r="G194" s="2">
        <f t="shared" si="6"/>
        <v>31650</v>
      </c>
      <c r="H194" s="1"/>
    </row>
    <row r="195" spans="1:8" x14ac:dyDescent="0.25">
      <c r="A195" s="1">
        <v>194</v>
      </c>
      <c r="B195" s="1" t="s">
        <v>193</v>
      </c>
      <c r="E195" s="1">
        <v>4800</v>
      </c>
      <c r="G195" s="2">
        <f t="shared" si="6"/>
        <v>28800</v>
      </c>
      <c r="H195" s="1"/>
    </row>
    <row r="196" spans="1:8" x14ac:dyDescent="0.25">
      <c r="A196" s="1">
        <v>195</v>
      </c>
      <c r="B196" s="1" t="s">
        <v>194</v>
      </c>
      <c r="E196" s="1">
        <v>4800</v>
      </c>
      <c r="G196" s="2">
        <f t="shared" si="6"/>
        <v>28800</v>
      </c>
      <c r="H196" s="1"/>
    </row>
    <row r="197" spans="1:8" x14ac:dyDescent="0.25">
      <c r="A197" s="1">
        <v>196</v>
      </c>
      <c r="B197" s="1" t="s">
        <v>195</v>
      </c>
      <c r="D197" s="1">
        <v>50</v>
      </c>
      <c r="E197" s="1">
        <v>5275</v>
      </c>
      <c r="G197" s="2">
        <f>C197+E197*6-D197-F197-20000</f>
        <v>11600</v>
      </c>
      <c r="H197" s="1"/>
    </row>
    <row r="198" spans="1:8" x14ac:dyDescent="0.25">
      <c r="A198" s="1">
        <v>197</v>
      </c>
      <c r="B198" s="1" t="s">
        <v>196</v>
      </c>
      <c r="E198" s="1">
        <v>4800</v>
      </c>
      <c r="G198" s="2">
        <f t="shared" si="6"/>
        <v>28800</v>
      </c>
      <c r="H198" s="1"/>
    </row>
    <row r="199" spans="1:8" x14ac:dyDescent="0.25">
      <c r="A199" s="1">
        <v>198</v>
      </c>
      <c r="B199" s="1" t="s">
        <v>197</v>
      </c>
      <c r="C199" s="6"/>
      <c r="E199" s="6">
        <v>5000</v>
      </c>
      <c r="G199" s="2">
        <f t="shared" si="6"/>
        <v>30000</v>
      </c>
      <c r="H199" s="1"/>
    </row>
    <row r="200" spans="1:8" x14ac:dyDescent="0.25">
      <c r="A200" s="1">
        <v>199</v>
      </c>
      <c r="B200" s="1" t="s">
        <v>198</v>
      </c>
      <c r="C200" s="1">
        <v>1500</v>
      </c>
      <c r="E200" s="1">
        <v>4800</v>
      </c>
      <c r="G200" s="2">
        <f t="shared" si="6"/>
        <v>30300</v>
      </c>
      <c r="H200" s="1"/>
    </row>
    <row r="201" spans="1:8" x14ac:dyDescent="0.25">
      <c r="A201" s="1">
        <v>200</v>
      </c>
      <c r="B201" s="1" t="s">
        <v>199</v>
      </c>
      <c r="C201" s="1">
        <v>900</v>
      </c>
      <c r="E201" s="1">
        <v>4800</v>
      </c>
      <c r="G201" s="2">
        <f t="shared" si="6"/>
        <v>29700</v>
      </c>
      <c r="H201" s="1"/>
    </row>
    <row r="202" spans="1:8" x14ac:dyDescent="0.25">
      <c r="A202" s="1">
        <v>201</v>
      </c>
      <c r="B202" s="1" t="s">
        <v>200</v>
      </c>
      <c r="D202" s="1">
        <v>37600</v>
      </c>
      <c r="E202" s="6">
        <v>6276.67</v>
      </c>
      <c r="F202" s="6"/>
      <c r="G202" s="2">
        <f t="shared" si="6"/>
        <v>60.020000000004075</v>
      </c>
      <c r="H202" s="1"/>
    </row>
    <row r="203" spans="1:8" x14ac:dyDescent="0.25">
      <c r="A203" s="1">
        <v>202</v>
      </c>
      <c r="B203" s="1" t="s">
        <v>201</v>
      </c>
      <c r="E203" s="1">
        <v>4800</v>
      </c>
      <c r="G203" s="2">
        <f t="shared" si="6"/>
        <v>28800</v>
      </c>
      <c r="H203" s="1"/>
    </row>
    <row r="204" spans="1:8" x14ac:dyDescent="0.25">
      <c r="A204" s="1">
        <v>203</v>
      </c>
      <c r="B204" s="1" t="s">
        <v>202</v>
      </c>
      <c r="D204" s="1">
        <v>200</v>
      </c>
      <c r="E204" s="1">
        <v>4800</v>
      </c>
      <c r="G204" s="2">
        <f t="shared" si="6"/>
        <v>28600</v>
      </c>
      <c r="H204" s="1"/>
    </row>
    <row r="205" spans="1:8" x14ac:dyDescent="0.25">
      <c r="A205" s="1">
        <v>204</v>
      </c>
      <c r="B205" s="1" t="s">
        <v>203</v>
      </c>
      <c r="C205" s="6">
        <v>0.04</v>
      </c>
      <c r="D205" s="6"/>
      <c r="E205" s="6">
        <v>5333.34</v>
      </c>
      <c r="F205" s="6"/>
      <c r="G205" s="2">
        <f t="shared" si="6"/>
        <v>32000.080000000002</v>
      </c>
      <c r="H205" s="1"/>
    </row>
    <row r="206" spans="1:8" x14ac:dyDescent="0.25">
      <c r="A206" s="1">
        <v>205</v>
      </c>
      <c r="B206" s="1" t="s">
        <v>204</v>
      </c>
      <c r="D206" s="1">
        <v>1200</v>
      </c>
      <c r="E206" s="1">
        <v>4800</v>
      </c>
      <c r="G206" s="2">
        <f t="shared" si="6"/>
        <v>27600</v>
      </c>
      <c r="H206" s="1"/>
    </row>
    <row r="207" spans="1:8" x14ac:dyDescent="0.25">
      <c r="A207" s="1">
        <v>206</v>
      </c>
      <c r="B207" s="1" t="s">
        <v>205</v>
      </c>
      <c r="E207" s="1">
        <v>4800</v>
      </c>
      <c r="G207" s="2">
        <f t="shared" si="6"/>
        <v>28800</v>
      </c>
      <c r="H207" s="1"/>
    </row>
    <row r="208" spans="1:8" x14ac:dyDescent="0.25">
      <c r="A208" s="1">
        <v>207</v>
      </c>
      <c r="B208" s="1" t="s">
        <v>206</v>
      </c>
      <c r="E208" s="1">
        <v>5275</v>
      </c>
      <c r="G208" s="2">
        <f t="shared" si="6"/>
        <v>31650</v>
      </c>
      <c r="H208" s="1"/>
    </row>
    <row r="209" spans="1:8" x14ac:dyDescent="0.25">
      <c r="A209" s="1">
        <v>208</v>
      </c>
      <c r="B209" s="1" t="s">
        <v>207</v>
      </c>
      <c r="E209" s="1">
        <v>4800</v>
      </c>
      <c r="F209" s="1">
        <v>28300</v>
      </c>
      <c r="G209" s="2">
        <f t="shared" si="6"/>
        <v>500</v>
      </c>
      <c r="H209" s="1"/>
    </row>
    <row r="210" spans="1:8" x14ac:dyDescent="0.25">
      <c r="A210" s="1">
        <v>209</v>
      </c>
      <c r="B210" s="1" t="s">
        <v>208</v>
      </c>
      <c r="E210" s="1">
        <v>4800</v>
      </c>
      <c r="G210" s="2">
        <f t="shared" si="6"/>
        <v>28800</v>
      </c>
      <c r="H210" s="1"/>
    </row>
    <row r="211" spans="1:8" x14ac:dyDescent="0.25">
      <c r="A211" s="1">
        <v>210</v>
      </c>
      <c r="B211" s="1" t="s">
        <v>209</v>
      </c>
      <c r="D211" s="1">
        <v>20</v>
      </c>
      <c r="E211" s="1">
        <v>6330</v>
      </c>
      <c r="G211" s="2">
        <f t="shared" si="6"/>
        <v>37960</v>
      </c>
      <c r="H211" s="1"/>
    </row>
    <row r="212" spans="1:8" x14ac:dyDescent="0.25">
      <c r="A212" s="1">
        <v>211</v>
      </c>
      <c r="B212" s="1" t="s">
        <v>210</v>
      </c>
      <c r="E212" s="1">
        <v>4800</v>
      </c>
      <c r="G212" s="2">
        <f t="shared" si="6"/>
        <v>28800</v>
      </c>
      <c r="H212" s="1"/>
    </row>
    <row r="213" spans="1:8" x14ac:dyDescent="0.25">
      <c r="A213" s="1">
        <v>212</v>
      </c>
      <c r="B213" s="1" t="s">
        <v>211</v>
      </c>
      <c r="C213" s="1">
        <v>50</v>
      </c>
      <c r="E213" s="1">
        <v>5275</v>
      </c>
      <c r="F213" s="1">
        <v>31500</v>
      </c>
      <c r="G213" s="2">
        <f t="shared" si="6"/>
        <v>200</v>
      </c>
      <c r="H213" s="1"/>
    </row>
    <row r="214" spans="1:8" x14ac:dyDescent="0.25">
      <c r="A214" s="1">
        <v>213</v>
      </c>
      <c r="B214" s="1" t="s">
        <v>212</v>
      </c>
      <c r="E214" s="1">
        <v>5275</v>
      </c>
      <c r="G214" s="2">
        <f t="shared" si="6"/>
        <v>31650</v>
      </c>
      <c r="H214" s="1"/>
    </row>
    <row r="215" spans="1:8" x14ac:dyDescent="0.25">
      <c r="A215" s="1">
        <v>214</v>
      </c>
      <c r="B215" s="1" t="s">
        <v>213</v>
      </c>
      <c r="E215" s="1">
        <v>4800</v>
      </c>
      <c r="G215" s="2">
        <f t="shared" si="6"/>
        <v>28800</v>
      </c>
      <c r="H215" s="1"/>
    </row>
    <row r="216" spans="1:8" x14ac:dyDescent="0.25">
      <c r="A216" s="1">
        <v>215</v>
      </c>
      <c r="B216" s="1" t="s">
        <v>214</v>
      </c>
      <c r="E216" s="1">
        <v>4800</v>
      </c>
      <c r="G216" s="2">
        <f t="shared" si="6"/>
        <v>28800</v>
      </c>
      <c r="H216" s="1"/>
    </row>
    <row r="217" spans="1:8" x14ac:dyDescent="0.25">
      <c r="A217" s="1">
        <v>216</v>
      </c>
      <c r="B217" s="1" t="s">
        <v>215</v>
      </c>
      <c r="E217" s="1">
        <v>4800</v>
      </c>
      <c r="G217" s="2">
        <f t="shared" si="6"/>
        <v>28800</v>
      </c>
      <c r="H217" s="1"/>
    </row>
    <row r="218" spans="1:8" x14ac:dyDescent="0.25">
      <c r="A218" s="1">
        <v>217</v>
      </c>
      <c r="B218" s="1" t="s">
        <v>216</v>
      </c>
      <c r="E218" s="1">
        <v>5275</v>
      </c>
      <c r="G218" s="2">
        <f t="shared" si="6"/>
        <v>31650</v>
      </c>
      <c r="H218" s="1"/>
    </row>
    <row r="219" spans="1:8" x14ac:dyDescent="0.25">
      <c r="A219" s="1">
        <v>218</v>
      </c>
      <c r="B219" s="1" t="s">
        <v>217</v>
      </c>
      <c r="E219" s="1">
        <v>5275</v>
      </c>
      <c r="G219" s="2">
        <f t="shared" si="6"/>
        <v>31650</v>
      </c>
      <c r="H219" s="1"/>
    </row>
    <row r="220" spans="1:8" x14ac:dyDescent="0.25">
      <c r="A220" s="1">
        <v>219</v>
      </c>
      <c r="B220" s="1" t="s">
        <v>218</v>
      </c>
      <c r="E220" s="1">
        <v>4800</v>
      </c>
      <c r="G220" s="2">
        <f t="shared" si="6"/>
        <v>28800</v>
      </c>
      <c r="H220" s="1"/>
    </row>
    <row r="221" spans="1:8" x14ac:dyDescent="0.25">
      <c r="A221" s="1">
        <v>220</v>
      </c>
      <c r="B221" s="1" t="s">
        <v>219</v>
      </c>
      <c r="C221" s="1">
        <v>24800</v>
      </c>
      <c r="E221" s="1">
        <v>4800</v>
      </c>
      <c r="F221" s="1">
        <v>24800</v>
      </c>
      <c r="G221" s="2">
        <f t="shared" si="6"/>
        <v>28800</v>
      </c>
      <c r="H221" s="1"/>
    </row>
    <row r="222" spans="1:8" x14ac:dyDescent="0.25">
      <c r="A222" s="1">
        <v>221</v>
      </c>
      <c r="B222" s="1" t="s">
        <v>220</v>
      </c>
      <c r="C222" s="6">
        <v>0.04</v>
      </c>
      <c r="D222" s="6"/>
      <c r="E222" s="6">
        <v>5333.34</v>
      </c>
      <c r="F222" s="6"/>
      <c r="G222" s="2">
        <f t="shared" ref="G222:G250" si="7">C222+E222*6-D222-F222</f>
        <v>32000.080000000002</v>
      </c>
      <c r="H222" s="1"/>
    </row>
    <row r="223" spans="1:8" x14ac:dyDescent="0.25">
      <c r="A223" s="1">
        <v>222</v>
      </c>
      <c r="B223" s="1" t="s">
        <v>221</v>
      </c>
      <c r="E223" s="1">
        <v>4800</v>
      </c>
      <c r="G223" s="2">
        <f t="shared" si="7"/>
        <v>28800</v>
      </c>
      <c r="H223" s="1"/>
    </row>
    <row r="224" spans="1:8" x14ac:dyDescent="0.25">
      <c r="A224" s="1">
        <v>223</v>
      </c>
      <c r="B224" s="1" t="s">
        <v>222</v>
      </c>
      <c r="E224" s="1">
        <v>4800</v>
      </c>
      <c r="G224" s="2">
        <f t="shared" si="7"/>
        <v>28800</v>
      </c>
      <c r="H224" s="1"/>
    </row>
    <row r="225" spans="1:8" x14ac:dyDescent="0.25">
      <c r="A225" s="1">
        <v>224</v>
      </c>
      <c r="B225" s="1" t="s">
        <v>223</v>
      </c>
      <c r="E225" s="1">
        <v>4800</v>
      </c>
      <c r="G225" s="2">
        <f t="shared" si="7"/>
        <v>28800</v>
      </c>
      <c r="H225" s="1"/>
    </row>
    <row r="226" spans="1:8" x14ac:dyDescent="0.25">
      <c r="A226" s="1">
        <v>225</v>
      </c>
      <c r="B226" s="1" t="s">
        <v>224</v>
      </c>
      <c r="E226" s="1">
        <v>5275</v>
      </c>
      <c r="G226" s="2">
        <f t="shared" si="7"/>
        <v>31650</v>
      </c>
      <c r="H226" s="1"/>
    </row>
    <row r="227" spans="1:8" x14ac:dyDescent="0.25">
      <c r="A227" s="1">
        <v>226</v>
      </c>
      <c r="B227" s="1" t="s">
        <v>225</v>
      </c>
      <c r="E227" s="1">
        <v>5275</v>
      </c>
      <c r="G227" s="2">
        <f t="shared" si="7"/>
        <v>31650</v>
      </c>
      <c r="H227" s="1"/>
    </row>
    <row r="228" spans="1:8" x14ac:dyDescent="0.25">
      <c r="A228" s="1">
        <v>227</v>
      </c>
      <c r="B228" s="1" t="s">
        <v>226</v>
      </c>
      <c r="E228" s="1">
        <v>5275</v>
      </c>
      <c r="G228" s="2">
        <f t="shared" si="7"/>
        <v>31650</v>
      </c>
      <c r="H228" s="1"/>
    </row>
    <row r="229" spans="1:8" x14ac:dyDescent="0.25">
      <c r="A229" s="1">
        <v>228</v>
      </c>
      <c r="B229" s="1" t="s">
        <v>227</v>
      </c>
      <c r="E229" s="1">
        <v>4800</v>
      </c>
      <c r="G229" s="2">
        <f t="shared" si="7"/>
        <v>28800</v>
      </c>
      <c r="H229" s="1"/>
    </row>
    <row r="230" spans="1:8" x14ac:dyDescent="0.25">
      <c r="A230" s="1">
        <v>229</v>
      </c>
      <c r="B230" s="1" t="s">
        <v>228</v>
      </c>
      <c r="E230" s="1">
        <v>4800</v>
      </c>
      <c r="G230" s="2">
        <f t="shared" si="7"/>
        <v>28800</v>
      </c>
      <c r="H230" s="1"/>
    </row>
    <row r="231" spans="1:8" x14ac:dyDescent="0.25">
      <c r="A231" s="1">
        <v>230</v>
      </c>
      <c r="B231" s="1" t="s">
        <v>229</v>
      </c>
      <c r="C231" s="6">
        <v>0.02</v>
      </c>
      <c r="E231" s="6">
        <v>4166.67</v>
      </c>
      <c r="G231" s="2">
        <f t="shared" si="7"/>
        <v>25000.04</v>
      </c>
      <c r="H231" s="1"/>
    </row>
    <row r="232" spans="1:8" x14ac:dyDescent="0.25">
      <c r="A232" s="1">
        <v>231</v>
      </c>
      <c r="B232" s="1" t="s">
        <v>230</v>
      </c>
      <c r="C232" s="1">
        <v>1500</v>
      </c>
      <c r="E232" s="1">
        <v>4800</v>
      </c>
      <c r="G232" s="2">
        <f t="shared" si="7"/>
        <v>30300</v>
      </c>
      <c r="H232" s="1"/>
    </row>
    <row r="233" spans="1:8" x14ac:dyDescent="0.25">
      <c r="A233" s="1">
        <v>232</v>
      </c>
      <c r="B233" s="1" t="s">
        <v>231</v>
      </c>
      <c r="C233" s="1">
        <v>1650</v>
      </c>
      <c r="E233" s="1">
        <v>5275</v>
      </c>
      <c r="G233" s="2">
        <f t="shared" si="7"/>
        <v>33300</v>
      </c>
      <c r="H233" s="1"/>
    </row>
    <row r="234" spans="1:8" x14ac:dyDescent="0.25">
      <c r="A234" s="1">
        <v>233</v>
      </c>
      <c r="B234" s="1" t="s">
        <v>232</v>
      </c>
      <c r="D234" s="1">
        <v>4054</v>
      </c>
      <c r="E234" s="1">
        <v>5275</v>
      </c>
      <c r="G234" s="2">
        <f t="shared" si="7"/>
        <v>27596</v>
      </c>
      <c r="H234" s="1"/>
    </row>
    <row r="235" spans="1:8" x14ac:dyDescent="0.25">
      <c r="A235" s="1">
        <v>234</v>
      </c>
      <c r="B235" s="1" t="s">
        <v>233</v>
      </c>
      <c r="E235" s="1">
        <v>4800</v>
      </c>
      <c r="G235" s="2">
        <f t="shared" si="7"/>
        <v>28800</v>
      </c>
      <c r="H235" s="1"/>
    </row>
    <row r="236" spans="1:8" x14ac:dyDescent="0.25">
      <c r="A236" s="1">
        <v>235</v>
      </c>
      <c r="B236" s="1" t="s">
        <v>234</v>
      </c>
      <c r="C236" s="1">
        <v>15000</v>
      </c>
      <c r="E236" s="1">
        <v>4800</v>
      </c>
      <c r="G236" s="2">
        <f>C236+E236*6-D236-F236-15000</f>
        <v>28800</v>
      </c>
      <c r="H236" s="1"/>
    </row>
    <row r="237" spans="1:8" x14ac:dyDescent="0.25">
      <c r="A237" s="1">
        <v>236</v>
      </c>
      <c r="B237" s="1" t="s">
        <v>235</v>
      </c>
      <c r="E237" s="1">
        <v>4800</v>
      </c>
      <c r="G237" s="2">
        <f t="shared" si="7"/>
        <v>28800</v>
      </c>
      <c r="H237" s="1"/>
    </row>
    <row r="238" spans="1:8" x14ac:dyDescent="0.25">
      <c r="A238" s="1">
        <v>237</v>
      </c>
      <c r="B238" s="1" t="s">
        <v>236</v>
      </c>
      <c r="E238" s="1">
        <v>4800</v>
      </c>
      <c r="G238" s="2">
        <f t="shared" si="7"/>
        <v>28800</v>
      </c>
      <c r="H238" s="1"/>
    </row>
    <row r="239" spans="1:8" x14ac:dyDescent="0.25">
      <c r="A239" s="1">
        <v>238</v>
      </c>
      <c r="B239" s="1" t="s">
        <v>237</v>
      </c>
      <c r="E239" s="1">
        <v>5275</v>
      </c>
      <c r="F239" s="1">
        <v>30000</v>
      </c>
      <c r="G239" s="2">
        <f t="shared" si="7"/>
        <v>1650</v>
      </c>
      <c r="H239" s="1"/>
    </row>
    <row r="240" spans="1:8" x14ac:dyDescent="0.25">
      <c r="A240" s="1">
        <v>239</v>
      </c>
      <c r="B240" s="1" t="s">
        <v>238</v>
      </c>
      <c r="E240" s="1">
        <v>4800</v>
      </c>
      <c r="G240" s="2">
        <f t="shared" si="7"/>
        <v>28800</v>
      </c>
      <c r="H240" s="1"/>
    </row>
    <row r="241" spans="1:8" x14ac:dyDescent="0.25">
      <c r="A241" s="1">
        <v>240</v>
      </c>
      <c r="B241" s="1" t="s">
        <v>239</v>
      </c>
      <c r="C241" s="6">
        <v>0.04</v>
      </c>
      <c r="D241" s="6"/>
      <c r="E241" s="6">
        <v>5333.34</v>
      </c>
      <c r="F241" s="6"/>
      <c r="G241" s="2">
        <f t="shared" si="7"/>
        <v>32000.080000000002</v>
      </c>
      <c r="H241" s="1"/>
    </row>
    <row r="242" spans="1:8" x14ac:dyDescent="0.25">
      <c r="A242" s="1">
        <v>241</v>
      </c>
      <c r="B242" s="1" t="s">
        <v>240</v>
      </c>
      <c r="E242" s="1">
        <v>4800</v>
      </c>
      <c r="F242" s="1">
        <v>15000</v>
      </c>
      <c r="G242" s="2">
        <f>C242+E242*6-D242-F242-10000</f>
        <v>3800</v>
      </c>
      <c r="H242" s="1"/>
    </row>
    <row r="243" spans="1:8" x14ac:dyDescent="0.25">
      <c r="A243" s="1">
        <v>242</v>
      </c>
      <c r="B243" s="1" t="s">
        <v>241</v>
      </c>
      <c r="E243" s="1">
        <v>4800</v>
      </c>
      <c r="G243" s="2">
        <f t="shared" si="7"/>
        <v>28800</v>
      </c>
      <c r="H243" s="1"/>
    </row>
    <row r="244" spans="1:8" x14ac:dyDescent="0.25">
      <c r="A244" s="1">
        <v>243</v>
      </c>
      <c r="B244" s="1" t="s">
        <v>242</v>
      </c>
      <c r="E244" s="1">
        <v>4800</v>
      </c>
      <c r="G244" s="2">
        <f t="shared" si="7"/>
        <v>28800</v>
      </c>
      <c r="H244" s="1"/>
    </row>
    <row r="245" spans="1:8" x14ac:dyDescent="0.25">
      <c r="A245" s="1">
        <v>244</v>
      </c>
      <c r="B245" s="1" t="s">
        <v>243</v>
      </c>
      <c r="C245" s="1">
        <v>14400</v>
      </c>
      <c r="E245" s="1">
        <v>4800</v>
      </c>
      <c r="G245" s="2">
        <f t="shared" si="7"/>
        <v>43200</v>
      </c>
      <c r="H245" s="1"/>
    </row>
    <row r="246" spans="1:8" x14ac:dyDescent="0.25">
      <c r="A246" s="1">
        <v>245</v>
      </c>
      <c r="B246" s="1" t="s">
        <v>244</v>
      </c>
      <c r="E246" s="1">
        <v>4800</v>
      </c>
      <c r="G246" s="2">
        <f t="shared" si="7"/>
        <v>28800</v>
      </c>
      <c r="H246" s="1"/>
    </row>
    <row r="247" spans="1:8" x14ac:dyDescent="0.25">
      <c r="A247" s="1">
        <v>246</v>
      </c>
      <c r="B247" s="1" t="s">
        <v>245</v>
      </c>
      <c r="E247" s="1">
        <v>4800</v>
      </c>
      <c r="G247" s="2">
        <f t="shared" si="7"/>
        <v>28800</v>
      </c>
      <c r="H247" s="1"/>
    </row>
    <row r="248" spans="1:8" x14ac:dyDescent="0.25">
      <c r="A248" s="1">
        <v>247</v>
      </c>
      <c r="B248" s="1" t="s">
        <v>246</v>
      </c>
      <c r="E248" s="1">
        <v>5275</v>
      </c>
      <c r="F248" s="1">
        <v>15000</v>
      </c>
      <c r="G248" s="2">
        <f t="shared" si="7"/>
        <v>16650</v>
      </c>
      <c r="H248" s="1"/>
    </row>
    <row r="249" spans="1:8" x14ac:dyDescent="0.25">
      <c r="A249" s="1">
        <v>248</v>
      </c>
      <c r="B249" s="1" t="s">
        <v>247</v>
      </c>
      <c r="D249" s="1">
        <v>180</v>
      </c>
      <c r="E249" s="1">
        <v>5170</v>
      </c>
      <c r="G249" s="2">
        <f t="shared" si="7"/>
        <v>30840</v>
      </c>
      <c r="H249" s="1"/>
    </row>
    <row r="250" spans="1:8" x14ac:dyDescent="0.25">
      <c r="A250" s="1">
        <v>249</v>
      </c>
      <c r="B250" s="1" t="s">
        <v>248</v>
      </c>
      <c r="E250" s="1">
        <v>6330</v>
      </c>
      <c r="G250" s="2">
        <f t="shared" si="7"/>
        <v>37980</v>
      </c>
      <c r="H250" s="1"/>
    </row>
    <row r="251" spans="1:8" x14ac:dyDescent="0.25">
      <c r="A251" s="1">
        <v>250</v>
      </c>
      <c r="B251" s="1" t="s">
        <v>249</v>
      </c>
      <c r="E251" s="1">
        <v>4800</v>
      </c>
      <c r="G251" s="2">
        <f t="shared" ref="G251:G264" si="8">C251+E251*6-D251-F251</f>
        <v>28800</v>
      </c>
      <c r="H251" s="1"/>
    </row>
    <row r="252" spans="1:8" x14ac:dyDescent="0.25">
      <c r="A252" s="1">
        <v>251</v>
      </c>
      <c r="B252" s="1" t="s">
        <v>250</v>
      </c>
      <c r="E252" s="1">
        <v>4800</v>
      </c>
      <c r="G252" s="2">
        <f t="shared" si="8"/>
        <v>28800</v>
      </c>
      <c r="H252" s="1"/>
    </row>
    <row r="253" spans="1:8" x14ac:dyDescent="0.25">
      <c r="A253" s="1">
        <v>252</v>
      </c>
      <c r="B253" s="1" t="s">
        <v>251</v>
      </c>
      <c r="C253" s="6">
        <v>0.04</v>
      </c>
      <c r="D253" s="6"/>
      <c r="E253" s="6">
        <v>5333.34</v>
      </c>
      <c r="F253" s="6"/>
      <c r="G253" s="2">
        <f t="shared" si="8"/>
        <v>32000.080000000002</v>
      </c>
      <c r="H253" s="1"/>
    </row>
    <row r="254" spans="1:8" x14ac:dyDescent="0.25">
      <c r="A254" s="1">
        <v>253</v>
      </c>
      <c r="B254" s="1" t="s">
        <v>252</v>
      </c>
      <c r="C254" s="1">
        <v>1500</v>
      </c>
      <c r="E254" s="1">
        <v>4800</v>
      </c>
      <c r="G254" s="2">
        <f>C254+E254*6-D254-F254-1500</f>
        <v>28800</v>
      </c>
      <c r="H254" s="1"/>
    </row>
    <row r="255" spans="1:8" x14ac:dyDescent="0.25">
      <c r="A255" s="1">
        <v>254</v>
      </c>
      <c r="B255" s="1" t="s">
        <v>253</v>
      </c>
      <c r="E255" s="1">
        <v>4800</v>
      </c>
      <c r="G255" s="2">
        <f t="shared" si="8"/>
        <v>28800</v>
      </c>
      <c r="H255" s="1"/>
    </row>
    <row r="256" spans="1:8" x14ac:dyDescent="0.25">
      <c r="A256" s="1">
        <v>255</v>
      </c>
      <c r="B256" s="1" t="s">
        <v>254</v>
      </c>
      <c r="E256" s="1">
        <v>4800</v>
      </c>
      <c r="G256" s="2">
        <f>C256+E256*6-D256-F256-19000</f>
        <v>9800</v>
      </c>
      <c r="H256" s="1"/>
    </row>
    <row r="257" spans="1:8" x14ac:dyDescent="0.25">
      <c r="A257" s="1">
        <v>256</v>
      </c>
      <c r="B257" s="1" t="s">
        <v>255</v>
      </c>
      <c r="E257" s="1">
        <v>4800</v>
      </c>
      <c r="G257" s="2">
        <f>C257+E257*6-D257-F257-27300</f>
        <v>1500</v>
      </c>
      <c r="H257" s="8"/>
    </row>
    <row r="258" spans="1:8" x14ac:dyDescent="0.25">
      <c r="A258" s="1">
        <v>257</v>
      </c>
      <c r="B258" s="1" t="s">
        <v>256</v>
      </c>
      <c r="E258" s="1">
        <v>5275</v>
      </c>
      <c r="G258" s="2">
        <f t="shared" si="8"/>
        <v>31650</v>
      </c>
      <c r="H258" s="1"/>
    </row>
    <row r="259" spans="1:8" x14ac:dyDescent="0.25">
      <c r="A259" s="1">
        <v>258</v>
      </c>
      <c r="B259" s="1" t="s">
        <v>257</v>
      </c>
      <c r="E259" s="1">
        <v>4800</v>
      </c>
      <c r="G259" s="2">
        <f t="shared" si="8"/>
        <v>28800</v>
      </c>
      <c r="H259" s="1"/>
    </row>
    <row r="260" spans="1:8" x14ac:dyDescent="0.25">
      <c r="A260" s="1">
        <v>259</v>
      </c>
      <c r="B260" s="1" t="s">
        <v>258</v>
      </c>
      <c r="E260" s="1">
        <v>4800</v>
      </c>
      <c r="G260" s="2">
        <f t="shared" si="8"/>
        <v>28800</v>
      </c>
      <c r="H260" s="1"/>
    </row>
    <row r="261" spans="1:8" x14ac:dyDescent="0.25">
      <c r="A261" s="1">
        <v>260</v>
      </c>
      <c r="B261" s="1" t="s">
        <v>259</v>
      </c>
      <c r="C261" s="1">
        <v>0</v>
      </c>
      <c r="E261" s="1">
        <v>4800</v>
      </c>
      <c r="G261" s="2">
        <f t="shared" si="8"/>
        <v>28800</v>
      </c>
      <c r="H261" s="1"/>
    </row>
    <row r="262" spans="1:8" x14ac:dyDescent="0.25">
      <c r="A262" s="1">
        <v>261</v>
      </c>
      <c r="B262" s="1" t="s">
        <v>260</v>
      </c>
      <c r="E262" s="1">
        <v>4800</v>
      </c>
      <c r="G262" s="2">
        <f t="shared" si="8"/>
        <v>28800</v>
      </c>
      <c r="H262" s="1"/>
    </row>
    <row r="263" spans="1:8" x14ac:dyDescent="0.25">
      <c r="A263" s="1">
        <v>262</v>
      </c>
      <c r="B263" s="1" t="s">
        <v>261</v>
      </c>
      <c r="C263" s="6">
        <v>0.02</v>
      </c>
      <c r="E263" s="6">
        <v>4166.67</v>
      </c>
      <c r="G263" s="2">
        <f t="shared" si="8"/>
        <v>25000.04</v>
      </c>
      <c r="H263" s="1"/>
    </row>
    <row r="264" spans="1:8" x14ac:dyDescent="0.25">
      <c r="A264" s="1">
        <v>263</v>
      </c>
      <c r="B264" s="1" t="s">
        <v>262</v>
      </c>
      <c r="E264" s="1">
        <v>4800</v>
      </c>
      <c r="G264" s="2">
        <f t="shared" si="8"/>
        <v>28800</v>
      </c>
      <c r="H264" s="1"/>
    </row>
    <row r="265" spans="1:8" x14ac:dyDescent="0.25">
      <c r="B265" s="1" t="s">
        <v>263</v>
      </c>
      <c r="G265" s="2">
        <f>SUM(G2:G264)-3</f>
        <v>6854942.5800000001</v>
      </c>
      <c r="H265" s="1"/>
    </row>
  </sheetData>
  <sortState ref="A1:H531">
    <sortCondition ref="B1:B5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ВиЗО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2016-05-12T12:52:21Z</dcterms:modified>
</cp:coreProperties>
</file>